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Z:\a01庶務財政班\yanagi\◆財政担当書庫\【財政調査】\〔★公営企業会計関係調査★〕\〔R3.1.29期限〕公営企業に係る経営比較分析表（令和元年度）の分析等について\31_九戸村〔提出用〕\"/>
    </mc:Choice>
  </mc:AlternateContent>
  <xr:revisionPtr revIDLastSave="0" documentId="13_ncr:1_{BAFED511-749C-4512-B573-164779C8C83B}" xr6:coauthVersionLast="45" xr6:coauthVersionMax="45" xr10:uidLastSave="{00000000-0000-0000-0000-000000000000}"/>
  <workbookProtection workbookAlgorithmName="SHA-512" workbookHashValue="qA1ZABOWhsKvBI5DzVnujWS0mY9kFbapdDZ70/zJkfDhpR/SRjNWxzmzZD2a5FfRISJstHP/YuUTZdPwdsWNVA==" workbookSaltValue="bbE+RDS8eYIO26G5EeHpjg==" workbookSpinCount="100000" lockStructure="1"/>
  <bookViews>
    <workbookView xWindow="-19320" yWindow="30" windowWidth="19440" windowHeight="150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<sst xmlns="http://schemas.openxmlformats.org/spreadsheetml/2006/main" count="228" uniqueCount="114">
  <si>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</si>
  <si>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</si>
  <si>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</si>
  <si>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</si>
  <si>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</si>
  <si>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</si>
  <si>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</si>
  <si>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</si>
  <si>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</si>
  <si>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</si>
  <si>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</si>
  <si>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</si>
  <si>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</si>
  <si>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</si>
  <si>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</si>
  <si>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</si>
  <si>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</si>
  <si>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</si>
  <si>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</si>
  <si>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</si>
  <si>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</si>
  <si>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</si>
  <si>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</si>
  <si>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</si>
  <si>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</si>
  <si>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</si>
  <si>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</si>
  <si>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</si>
  <si>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</si>
  <si>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</si>
  <si>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</si>
  <si>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</si>
  <si>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</si>
  <si>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</si>
  <si>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</si>
  <si>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</si>
  <si>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</si>
  <si>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</si>
  <si>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</si>
  <si>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</si>
  <si>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</si>
  <si>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</si>
  <si>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</si>
  <si>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</si>
  <si>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</si>
  <si>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</si>
  <si>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</si>
  <si>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</si>
  <si>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</si>
  <si>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</si>
  <si>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</si>
  <si>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</si>
  <si>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</si>
  <si>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</si>
  <si>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</si>
  <si>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</si>
  <si>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</si>
  <si>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</si>
  <si>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</si>
  <si>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</si>
  <si>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</si>
  <si>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</si>
  <si>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</si>
  <si>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</si>
  <si>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</si>
  <si>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</si>
  <si>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</si>
  <si>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</si>
  <si>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</si>
  <si>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</si>
  <si>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</si>
  <si>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</si>
  <si>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</si>
  <si>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</si>
  <si>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</si>
  <si>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</si>
  <si>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</si>
  <si>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</si>
  <si>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</si>
  <si>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</si>
  <si>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</si>
  <si>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</si>
  <si>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</si>
  <si>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</si>
  <si>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</si>
  <si>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</si>
  <si>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</si>
  <si>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</si>
  <si>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</si>
  <si>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</si>
  <si>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</si>
  <si>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</si>
  <si>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</si>
  <si>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</si>
  <si>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</si>
  <si>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</si>
  <si>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</si>
  <si>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</si>
  <si>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</si>
  <si>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</si>
  <si>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</si>
  <si>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</si>
  <si>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</si>
  <si>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</si>
  <si>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</si>
  <si>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</si>
  <si>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</si>
  <si>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</si>
  <si>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</si>
  <si>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</si>
  <si>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</si>
  <si>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有形固定資産減価償却費率については、全国及び類似団体平均とほぼ等しい状況であるが、年々増加傾向にあることから基本計画に基づいて更新事業を進める必要がある。　　　　　　　　　　　　　　　管路の状況については、平成4年から平成19年にかけて老朽管更新を行ったが、未着手地域の管路から経年比率は年々増加傾向にある。また、管路更新率は全国及び類似団体の平均と比較すると極めて低い状況であることから、基本計画に基づいて管路更新を進めていく必要がある。</t>
    <rPh sb="0" eb="2">
      <t>ユウケイ</t>
    </rPh>
    <rPh sb="2" eb="4">
      <t>コテイ</t>
    </rPh>
    <rPh sb="4" eb="6">
      <t>シサン</t>
    </rPh>
    <rPh sb="6" eb="8">
      <t>ゲンカ</t>
    </rPh>
    <rPh sb="8" eb="10">
      <t>ショウキャク</t>
    </rPh>
    <rPh sb="10" eb="11">
      <t>ヒ</t>
    </rPh>
    <rPh sb="11" eb="12">
      <t>リツ</t>
    </rPh>
    <rPh sb="18" eb="20">
      <t>ゼンコク</t>
    </rPh>
    <rPh sb="20" eb="21">
      <t>オヨ</t>
    </rPh>
    <rPh sb="22" eb="24">
      <t>ルイジ</t>
    </rPh>
    <rPh sb="24" eb="26">
      <t>ダンタイ</t>
    </rPh>
    <rPh sb="26" eb="28">
      <t>ヘイキン</t>
    </rPh>
    <rPh sb="31" eb="32">
      <t>ヒト</t>
    </rPh>
    <rPh sb="34" eb="36">
      <t>ジョウキョウ</t>
    </rPh>
    <rPh sb="41" eb="43">
      <t>ネンネン</t>
    </rPh>
    <rPh sb="43" eb="45">
      <t>ゾウカ</t>
    </rPh>
    <rPh sb="45" eb="47">
      <t>ケイコウ</t>
    </rPh>
    <rPh sb="54" eb="56">
      <t>キホン</t>
    </rPh>
    <rPh sb="56" eb="58">
      <t>ケイカク</t>
    </rPh>
    <rPh sb="59" eb="60">
      <t>モト</t>
    </rPh>
    <rPh sb="63" eb="65">
      <t>コウシン</t>
    </rPh>
    <rPh sb="65" eb="67">
      <t>ジギョウ</t>
    </rPh>
    <rPh sb="68" eb="69">
      <t>スス</t>
    </rPh>
    <rPh sb="71" eb="73">
      <t>ヒツヨウ</t>
    </rPh>
    <rPh sb="92" eb="94">
      <t>カンロ</t>
    </rPh>
    <rPh sb="95" eb="97">
      <t>ジョウキョウ</t>
    </rPh>
    <rPh sb="103" eb="105">
      <t>ヘイセイ</t>
    </rPh>
    <rPh sb="106" eb="107">
      <t>ネン</t>
    </rPh>
    <rPh sb="109" eb="111">
      <t>ヘイセイ</t>
    </rPh>
    <rPh sb="113" eb="114">
      <t>ネン</t>
    </rPh>
    <rPh sb="118" eb="120">
      <t>ロウキュウ</t>
    </rPh>
    <rPh sb="120" eb="121">
      <t>カン</t>
    </rPh>
    <rPh sb="121" eb="123">
      <t>コウシン</t>
    </rPh>
    <rPh sb="124" eb="125">
      <t>オコナ</t>
    </rPh>
    <rPh sb="129" eb="132">
      <t>ミチャクシュ</t>
    </rPh>
    <rPh sb="132" eb="134">
      <t>チイキ</t>
    </rPh>
    <rPh sb="135" eb="137">
      <t>カンロ</t>
    </rPh>
    <rPh sb="139" eb="141">
      <t>ケイネン</t>
    </rPh>
    <rPh sb="141" eb="143">
      <t>ヒリツ</t>
    </rPh>
    <rPh sb="144" eb="146">
      <t>ネンネン</t>
    </rPh>
    <rPh sb="146" eb="148">
      <t>ゾウカ</t>
    </rPh>
    <rPh sb="148" eb="150">
      <t>ケイコウ</t>
    </rPh>
    <rPh sb="157" eb="159">
      <t>カンロ</t>
    </rPh>
    <rPh sb="159" eb="161">
      <t>コウシン</t>
    </rPh>
    <rPh sb="161" eb="162">
      <t>リツ</t>
    </rPh>
    <rPh sb="163" eb="165">
      <t>ゼンコク</t>
    </rPh>
    <rPh sb="165" eb="166">
      <t>オヨ</t>
    </rPh>
    <rPh sb="167" eb="169">
      <t>ルイジ</t>
    </rPh>
    <rPh sb="169" eb="171">
      <t>ダンタイ</t>
    </rPh>
    <rPh sb="172" eb="174">
      <t>ヘイキン</t>
    </rPh>
    <rPh sb="175" eb="177">
      <t>ヒカク</t>
    </rPh>
    <rPh sb="180" eb="181">
      <t>キワ</t>
    </rPh>
    <rPh sb="183" eb="184">
      <t>ヒク</t>
    </rPh>
    <rPh sb="185" eb="187">
      <t>ジョウキョウ</t>
    </rPh>
    <rPh sb="195" eb="197">
      <t>キホン</t>
    </rPh>
    <rPh sb="197" eb="199">
      <t>ケイカク</t>
    </rPh>
    <rPh sb="200" eb="201">
      <t>モト</t>
    </rPh>
    <rPh sb="204" eb="206">
      <t>カンロ</t>
    </rPh>
    <rPh sb="206" eb="208">
      <t>コウシン</t>
    </rPh>
    <rPh sb="209" eb="210">
      <t>スス</t>
    </rPh>
    <rPh sb="214" eb="216">
      <t>ヒツヨウ</t>
    </rPh>
    <phoneticPr fontId="4"/>
  </si>
  <si>
    <t>経営状況は概ね良好である。　　　　　　　　　　　しかし、老朽化した管路や施設・設備更新事業等課題が山積していることや人口減に伴う収益の減少が想定されており、持続可能な水道事業に資するため今後の水道事業経営の在り方を検討する必要がある。　</t>
    <rPh sb="0" eb="2">
      <t>ケイエイ</t>
    </rPh>
    <rPh sb="2" eb="4">
      <t>ジョウキョウ</t>
    </rPh>
    <rPh sb="5" eb="6">
      <t>オオム</t>
    </rPh>
    <rPh sb="7" eb="9">
      <t>リョウコウ</t>
    </rPh>
    <rPh sb="28" eb="31">
      <t>ロウキュウカ</t>
    </rPh>
    <rPh sb="33" eb="35">
      <t>カンロ</t>
    </rPh>
    <rPh sb="36" eb="38">
      <t>シセツ</t>
    </rPh>
    <rPh sb="39" eb="41">
      <t>セツビ</t>
    </rPh>
    <rPh sb="41" eb="43">
      <t>コウシン</t>
    </rPh>
    <rPh sb="43" eb="45">
      <t>ジギョウ</t>
    </rPh>
    <rPh sb="45" eb="46">
      <t>トウ</t>
    </rPh>
    <rPh sb="46" eb="48">
      <t>カダイ</t>
    </rPh>
    <rPh sb="49" eb="51">
      <t>サンセキ</t>
    </rPh>
    <rPh sb="58" eb="61">
      <t>ジンコウゲン</t>
    </rPh>
    <rPh sb="62" eb="63">
      <t>トモナ</t>
    </rPh>
    <rPh sb="64" eb="66">
      <t>シュウエキ</t>
    </rPh>
    <rPh sb="67" eb="69">
      <t>ゲンショウ</t>
    </rPh>
    <rPh sb="70" eb="72">
      <t>ソウテイ</t>
    </rPh>
    <rPh sb="78" eb="80">
      <t>ジゾク</t>
    </rPh>
    <rPh sb="80" eb="82">
      <t>カノウ</t>
    </rPh>
    <rPh sb="83" eb="85">
      <t>スイドウ</t>
    </rPh>
    <rPh sb="85" eb="87">
      <t>ジギョウ</t>
    </rPh>
    <rPh sb="88" eb="89">
      <t>シ</t>
    </rPh>
    <rPh sb="93" eb="95">
      <t>コンゴ</t>
    </rPh>
    <rPh sb="96" eb="98">
      <t>スイドウ</t>
    </rPh>
    <rPh sb="98" eb="100">
      <t>ジギョウ</t>
    </rPh>
    <rPh sb="100" eb="102">
      <t>ケイエイ</t>
    </rPh>
    <rPh sb="103" eb="104">
      <t>ア</t>
    </rPh>
    <rPh sb="105" eb="106">
      <t>カタ</t>
    </rPh>
    <rPh sb="107" eb="109">
      <t>ケントウ</t>
    </rPh>
    <rPh sb="111" eb="113">
      <t>ヒツヨウ</t>
    </rPh>
    <phoneticPr fontId="4"/>
  </si>
  <si>
    <t>経営の状況は、経常収支比率・料金回収率ともに前年度より上昇し概ね健全性が保たれている状況である。　　　　　　　　　　　　　　　　　　　　　　　　　流動比率は償還金のピークが過ぎ、ここ数年横ばいで推移しており、企業債残高対給水収益比率についても類似団体の平均を下回っており減少傾向にある状況である。　　　　　　　　　　　　　　　　　しかしながら基本計画に基づいた更新事業に着手し始めたことから、今後適切な投資にかかる検討と料金水準の見直しに取り掛かる必要性がある。　　　　　　　　　給水原価については、今後更なる維持管理費の削減を図り、経営改善を検討する必要が認められる。　施設利用率及び有収水量については、施設の稼働状況は高いものの有収率が全国及び類似団体と比較し大幅に低い状況である。　　　　　　　　　　漏水調査等により原因を究明し、早期解消に努め収益向上を図る必要がある。　　　　　　　　　　　　　　</t>
    <rPh sb="0" eb="2">
      <t>ケイエイ</t>
    </rPh>
    <rPh sb="3" eb="5">
      <t>ジョウキョウ</t>
    </rPh>
    <rPh sb="7" eb="9">
      <t>ケイジョウ</t>
    </rPh>
    <rPh sb="9" eb="11">
      <t>シュウシ</t>
    </rPh>
    <rPh sb="11" eb="13">
      <t>ヒリツ</t>
    </rPh>
    <rPh sb="14" eb="16">
      <t>リョウキン</t>
    </rPh>
    <rPh sb="16" eb="18">
      <t>カイシュウ</t>
    </rPh>
    <rPh sb="18" eb="19">
      <t>リツ</t>
    </rPh>
    <rPh sb="22" eb="25">
      <t>ゼンネンド</t>
    </rPh>
    <rPh sb="27" eb="29">
      <t>ジョウショウ</t>
    </rPh>
    <rPh sb="30" eb="31">
      <t>オオム</t>
    </rPh>
    <rPh sb="32" eb="35">
      <t>ケンゼンセイ</t>
    </rPh>
    <rPh sb="36" eb="37">
      <t>タモ</t>
    </rPh>
    <rPh sb="42" eb="44">
      <t>ジョウキョウ</t>
    </rPh>
    <rPh sb="73" eb="75">
      <t>リュウドウ</t>
    </rPh>
    <rPh sb="75" eb="77">
      <t>ヒリツ</t>
    </rPh>
    <rPh sb="78" eb="81">
      <t>ショウカンキン</t>
    </rPh>
    <rPh sb="86" eb="87">
      <t>ス</t>
    </rPh>
    <rPh sb="91" eb="93">
      <t>スウネン</t>
    </rPh>
    <rPh sb="93" eb="94">
      <t>ヨコ</t>
    </rPh>
    <rPh sb="97" eb="99">
      <t>スイイ</t>
    </rPh>
    <rPh sb="104" eb="106">
      <t>キギョウ</t>
    </rPh>
    <rPh sb="106" eb="107">
      <t>サイ</t>
    </rPh>
    <rPh sb="107" eb="109">
      <t>ザンダカ</t>
    </rPh>
    <rPh sb="109" eb="110">
      <t>タイ</t>
    </rPh>
    <rPh sb="110" eb="112">
      <t>キュウスイ</t>
    </rPh>
    <rPh sb="112" eb="114">
      <t>シュウエキ</t>
    </rPh>
    <rPh sb="114" eb="116">
      <t>ヒリツ</t>
    </rPh>
    <rPh sb="121" eb="123">
      <t>ルイジ</t>
    </rPh>
    <rPh sb="123" eb="125">
      <t>ダンタイ</t>
    </rPh>
    <rPh sb="126" eb="128">
      <t>ヘイキン</t>
    </rPh>
    <rPh sb="129" eb="131">
      <t>シタマワ</t>
    </rPh>
    <rPh sb="135" eb="137">
      <t>ゲンショウ</t>
    </rPh>
    <rPh sb="137" eb="139">
      <t>ケイコウ</t>
    </rPh>
    <rPh sb="142" eb="144">
      <t>ジョウキョウ</t>
    </rPh>
    <rPh sb="171" eb="173">
      <t>キホン</t>
    </rPh>
    <rPh sb="173" eb="175">
      <t>ケイカク</t>
    </rPh>
    <rPh sb="176" eb="177">
      <t>モト</t>
    </rPh>
    <rPh sb="180" eb="182">
      <t>コウシン</t>
    </rPh>
    <rPh sb="182" eb="184">
      <t>ジギョウ</t>
    </rPh>
    <rPh sb="185" eb="187">
      <t>チャクシュ</t>
    </rPh>
    <rPh sb="188" eb="189">
      <t>ハジ</t>
    </rPh>
    <rPh sb="196" eb="198">
      <t>コンゴ</t>
    </rPh>
    <rPh sb="198" eb="200">
      <t>テキセツ</t>
    </rPh>
    <rPh sb="201" eb="203">
      <t>トウシ</t>
    </rPh>
    <rPh sb="207" eb="209">
      <t>ケントウ</t>
    </rPh>
    <rPh sb="210" eb="212">
      <t>リョウキン</t>
    </rPh>
    <rPh sb="212" eb="214">
      <t>スイジュン</t>
    </rPh>
    <rPh sb="215" eb="217">
      <t>ミナオ</t>
    </rPh>
    <rPh sb="219" eb="220">
      <t>ト</t>
    </rPh>
    <rPh sb="221" eb="222">
      <t>ガカリ</t>
    </rPh>
    <rPh sb="224" eb="227">
      <t>ヒツヨウセイ</t>
    </rPh>
    <rPh sb="240" eb="242">
      <t>キュウスイ</t>
    </rPh>
    <rPh sb="242" eb="244">
      <t>ゲンカ</t>
    </rPh>
    <rPh sb="250" eb="252">
      <t>コンゴ</t>
    </rPh>
    <rPh sb="252" eb="253">
      <t>サラ</t>
    </rPh>
    <rPh sb="255" eb="257">
      <t>イジ</t>
    </rPh>
    <rPh sb="257" eb="260">
      <t>カンリヒ</t>
    </rPh>
    <rPh sb="261" eb="263">
      <t>サクゲン</t>
    </rPh>
    <rPh sb="264" eb="265">
      <t>ハカ</t>
    </rPh>
    <rPh sb="267" eb="269">
      <t>ケイエイ</t>
    </rPh>
    <rPh sb="269" eb="271">
      <t>カイゼン</t>
    </rPh>
    <rPh sb="272" eb="274">
      <t>ケントウ</t>
    </rPh>
    <rPh sb="276" eb="278">
      <t>ヒツヨウ</t>
    </rPh>
    <rPh sb="279" eb="280">
      <t>ミト</t>
    </rPh>
    <rPh sb="286" eb="288">
      <t>シセツ</t>
    </rPh>
    <rPh sb="288" eb="290">
      <t>リヨウ</t>
    </rPh>
    <rPh sb="290" eb="291">
      <t>リツ</t>
    </rPh>
    <rPh sb="291" eb="292">
      <t>オヨ</t>
    </rPh>
    <rPh sb="293" eb="295">
      <t>ユウシュウ</t>
    </rPh>
    <rPh sb="295" eb="297">
      <t>スイリョウ</t>
    </rPh>
    <rPh sb="303" eb="305">
      <t>シセツ</t>
    </rPh>
    <rPh sb="306" eb="308">
      <t>カドウ</t>
    </rPh>
    <rPh sb="308" eb="310">
      <t>ジョウキョウ</t>
    </rPh>
    <rPh sb="311" eb="312">
      <t>タカ</t>
    </rPh>
    <rPh sb="316" eb="319">
      <t>ユウシュウリツ</t>
    </rPh>
    <rPh sb="320" eb="322">
      <t>ゼンコク</t>
    </rPh>
    <rPh sb="322" eb="323">
      <t>オヨ</t>
    </rPh>
    <rPh sb="324" eb="326">
      <t>ルイジ</t>
    </rPh>
    <rPh sb="326" eb="328">
      <t>ダンタイ</t>
    </rPh>
    <rPh sb="329" eb="331">
      <t>ヒカク</t>
    </rPh>
    <rPh sb="332" eb="334">
      <t>オオハバ</t>
    </rPh>
    <rPh sb="335" eb="336">
      <t>ヒク</t>
    </rPh>
    <rPh sb="337" eb="339">
      <t>ジョウキョウ</t>
    </rPh>
    <rPh sb="353" eb="355">
      <t>ロウスイ</t>
    </rPh>
    <rPh sb="355" eb="357">
      <t>チョウサ</t>
    </rPh>
    <rPh sb="357" eb="358">
      <t>トウ</t>
    </rPh>
    <rPh sb="361" eb="363">
      <t>ゲンイン</t>
    </rPh>
    <rPh sb="364" eb="366">
      <t>キュウメイ</t>
    </rPh>
    <rPh sb="368" eb="370">
      <t>ソウキ</t>
    </rPh>
    <rPh sb="370" eb="372">
      <t>カイショウ</t>
    </rPh>
    <rPh sb="373" eb="374">
      <t>ツト</t>
    </rPh>
    <rPh sb="375" eb="377">
      <t>シュウエキ</t>
    </rPh>
    <rPh sb="377" eb="379">
      <t>コウジョウ</t>
    </rPh>
    <rPh sb="380" eb="381">
      <t>ハカ</t>
    </rPh>
    <rPh sb="382" eb="3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</si>
</sst>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0.01</c:v>
                </c:pt>
                <c:pt idx="1">
                  <c:v>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595-4F5D-B48D-EEF1C99B847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0595-4F5D-B48D-EEF1C99B847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83.62</c:v>
                </c:pt>
                <c:pt idx="1">
                  <c:v>83.39</c:v>
                </c:pt>
                <c:pt idx="2">
                  <c:v>81.760000000000005</c:v>
                </c:pt>
                <c:pt idx="3">
                  <c:v>81.87</c:v>
                </c:pt>
                <c:pt idx="4">
                  <c:v>82.11</c:v>
                </c:pt>
              </c:numCache>
            </c:numRef>
          </c:val>
          <c:extLst>
            <c:ext xmlns:c16="http://schemas.microsoft.com/office/drawing/2014/chart" uri="{C3380CC4-5D6E-409C-BE32-E72D297353CC}">
              <c16:uniqueId val="{00000000-BD68-4EDB-A324-C079B04360A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BD68-4EDB-A324-C079B04360A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70.290000000000006</c:v>
                </c:pt>
                <c:pt idx="1">
                  <c:v>70.89</c:v>
                </c:pt>
                <c:pt idx="2">
                  <c:v>73.010000000000005</c:v>
                </c:pt>
                <c:pt idx="3">
                  <c:v>71.64</c:v>
                </c:pt>
                <c:pt idx="4">
                  <c:v>72.459999999999994</c:v>
                </c:pt>
              </c:numCache>
            </c:numRef>
          </c:val>
          <c:extLst>
            <c:ext xmlns:c16="http://schemas.microsoft.com/office/drawing/2014/chart" uri="{C3380CC4-5D6E-409C-BE32-E72D297353CC}">
              <c16:uniqueId val="{00000000-357E-45EF-8B00-48787FC2547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357E-45EF-8B00-48787FC2547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105.51</c:v>
                </c:pt>
                <c:pt idx="1">
                  <c:v>106.89</c:v>
                </c:pt>
                <c:pt idx="2">
                  <c:v>111.96</c:v>
                </c:pt>
                <c:pt idx="3">
                  <c:v>105.17</c:v>
                </c:pt>
                <c:pt idx="4">
                  <c:v>112.78</c:v>
                </c:pt>
              </c:numCache>
            </c:numRef>
          </c:val>
          <c:extLst>
            <c:ext xmlns:c16="http://schemas.microsoft.com/office/drawing/2014/chart" uri="{C3380CC4-5D6E-409C-BE32-E72D297353CC}">
              <c16:uniqueId val="{00000000-5B77-4C30-A2EB-8116DC78D2C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5B77-4C30-A2EB-8116DC78D2C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49.12</c:v>
                </c:pt>
                <c:pt idx="1">
                  <c:v>51.19</c:v>
                </c:pt>
                <c:pt idx="2">
                  <c:v>53.2</c:v>
                </c:pt>
                <c:pt idx="3">
                  <c:v>54.67</c:v>
                </c:pt>
                <c:pt idx="4">
                  <c:v>56.33</c:v>
                </c:pt>
              </c:numCache>
            </c:numRef>
          </c:val>
          <c:extLst>
            <c:ext xmlns:c16="http://schemas.microsoft.com/office/drawing/2014/chart" uri="{C3380CC4-5D6E-409C-BE32-E72D297353CC}">
              <c16:uniqueId val="{00000000-C415-4FD5-9992-E58D6D5EC1E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C415-4FD5-9992-E58D6D5EC1E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10.17</c:v>
                </c:pt>
                <c:pt idx="1">
                  <c:v>10.130000000000001</c:v>
                </c:pt>
                <c:pt idx="2">
                  <c:v>10.63</c:v>
                </c:pt>
                <c:pt idx="3">
                  <c:v>11.15</c:v>
                </c:pt>
                <c:pt idx="4">
                  <c:v>11.15</c:v>
                </c:pt>
              </c:numCache>
            </c:numRef>
          </c:val>
          <c:extLst>
            <c:ext xmlns:c16="http://schemas.microsoft.com/office/drawing/2014/chart" uri="{C3380CC4-5D6E-409C-BE32-E72D297353CC}">
              <c16:uniqueId val="{00000000-1F51-426D-972A-1A130301798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1F51-426D-972A-1A130301798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96-4DF3-8D96-938CFEFF3B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6C96-4DF3-8D96-938CFEFF3B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3250.49</c:v>
                </c:pt>
                <c:pt idx="1">
                  <c:v>386.55</c:v>
                </c:pt>
                <c:pt idx="2">
                  <c:v>316.35000000000002</c:v>
                </c:pt>
                <c:pt idx="3">
                  <c:v>340.51</c:v>
                </c:pt>
                <c:pt idx="4">
                  <c:v>362.72</c:v>
                </c:pt>
              </c:numCache>
            </c:numRef>
          </c:val>
          <c:extLst>
            <c:ext xmlns:c16="http://schemas.microsoft.com/office/drawing/2014/chart" uri="{C3380CC4-5D6E-409C-BE32-E72D297353CC}">
              <c16:uniqueId val="{00000000-CA1D-40E0-9BFF-E6E88D3540D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CA1D-40E0-9BFF-E6E88D3540D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630.12</c:v>
                </c:pt>
                <c:pt idx="1">
                  <c:v>586.17999999999995</c:v>
                </c:pt>
                <c:pt idx="2">
                  <c:v>539.19000000000005</c:v>
                </c:pt>
                <c:pt idx="3">
                  <c:v>504.2</c:v>
                </c:pt>
                <c:pt idx="4">
                  <c:v>455.86</c:v>
                </c:pt>
              </c:numCache>
            </c:numRef>
          </c:val>
          <c:extLst>
            <c:ext xmlns:c16="http://schemas.microsoft.com/office/drawing/2014/chart" uri="{C3380CC4-5D6E-409C-BE32-E72D297353CC}">
              <c16:uniqueId val="{00000000-F405-475F-958B-3F1DA843062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F405-475F-958B-3F1DA843062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103.54</c:v>
                </c:pt>
                <c:pt idx="1">
                  <c:v>105.24</c:v>
                </c:pt>
                <c:pt idx="2">
                  <c:v>111.26</c:v>
                </c:pt>
                <c:pt idx="3">
                  <c:v>103.16</c:v>
                </c:pt>
                <c:pt idx="4">
                  <c:v>111.79</c:v>
                </c:pt>
              </c:numCache>
            </c:numRef>
          </c:val>
          <c:extLst>
            <c:ext xmlns:c16="http://schemas.microsoft.com/office/drawing/2014/chart" uri="{C3380CC4-5D6E-409C-BE32-E72D297353CC}">
              <c16:uniqueId val="{00000000-9FAF-48CE-862E-7387AC1F766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9FAF-48CE-862E-7387AC1F766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213.63</c:v>
                </c:pt>
                <c:pt idx="1">
                  <c:v>210.47</c:v>
                </c:pt>
                <c:pt idx="2">
                  <c:v>198.89</c:v>
                </c:pt>
                <c:pt idx="3">
                  <c:v>214.84</c:v>
                </c:pt>
                <c:pt idx="4">
                  <c:v>198.63</c:v>
                </c:pt>
              </c:numCache>
            </c:numRef>
          </c:val>
          <c:extLst>
            <c:ext xmlns:c16="http://schemas.microsoft.com/office/drawing/2014/chart" uri="{C3380CC4-5D6E-409C-BE32-E72D297353CC}">
              <c16:uniqueId val="{00000000-9B1B-446E-9D6C-AA8D76B1F3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9B1B-446E-9D6C-AA8D76B1F3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岩手県　九戸村</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5706</v>
      </c>
      <c r="AM8" s="61"/>
      <c r="AN8" s="61"/>
      <c r="AO8" s="61"/>
      <c r="AP8" s="61"/>
      <c r="AQ8" s="61"/>
      <c r="AR8" s="61"/>
      <c r="AS8" s="61"/>
      <c r="AT8" s="52">
        <f>データ!$S$6</f>
        <v>134.02000000000001</v>
      </c>
      <c r="AU8" s="53"/>
      <c r="AV8" s="53"/>
      <c r="AW8" s="53"/>
      <c r="AX8" s="53"/>
      <c r="AY8" s="53"/>
      <c r="AZ8" s="53"/>
      <c r="BA8" s="53"/>
      <c r="BB8" s="54">
        <f>データ!$T$6</f>
        <v>42.58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60.92</v>
      </c>
      <c r="J10" s="53"/>
      <c r="K10" s="53"/>
      <c r="L10" s="53"/>
      <c r="M10" s="53"/>
      <c r="N10" s="53"/>
      <c r="O10" s="64"/>
      <c r="P10" s="54">
        <f>データ!$P$6</f>
        <v>92.43</v>
      </c>
      <c r="Q10" s="54"/>
      <c r="R10" s="54"/>
      <c r="S10" s="54"/>
      <c r="T10" s="54"/>
      <c r="U10" s="54"/>
      <c r="V10" s="54"/>
      <c r="W10" s="61">
        <f>データ!$Q$6</f>
        <v>4020</v>
      </c>
      <c r="X10" s="61"/>
      <c r="Y10" s="61"/>
      <c r="Z10" s="61"/>
      <c r="AA10" s="61"/>
      <c r="AB10" s="61"/>
      <c r="AC10" s="61"/>
      <c r="AD10" s="2"/>
      <c r="AE10" s="2"/>
      <c r="AF10" s="2"/>
      <c r="AG10" s="2"/>
      <c r="AH10" s="4"/>
      <c r="AI10" s="4"/>
      <c r="AJ10" s="4"/>
      <c r="AK10" s="4"/>
      <c r="AL10" s="61">
        <f>データ!$U$6</f>
        <v>5239</v>
      </c>
      <c r="AM10" s="61"/>
      <c r="AN10" s="61"/>
      <c r="AO10" s="61"/>
      <c r="AP10" s="61"/>
      <c r="AQ10" s="61"/>
      <c r="AR10" s="61"/>
      <c r="AS10" s="61"/>
      <c r="AT10" s="52">
        <f>データ!$V$6</f>
        <v>25.87</v>
      </c>
      <c r="AU10" s="53"/>
      <c r="AV10" s="53"/>
      <c r="AW10" s="53"/>
      <c r="AX10" s="53"/>
      <c r="AY10" s="53"/>
      <c r="AZ10" s="53"/>
      <c r="BA10" s="53"/>
      <c r="BB10" s="54">
        <f>データ!$W$6</f>
        <v>202.51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WqRUQinidpfODwkI1degCtuZrJbOgrJdJb++SdGK5asAu2hWkTWjT0a91sWQbvVdHEDO0dt6XDOoUHJuxrfQw==" saltValue="AXb2aba6O/aHUrs2wnXV+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35068</v>
      </c>
      <c r="D6" s="34">
        <f t="shared" si="3"/>
        <v>46</v>
      </c>
      <c r="E6" s="34">
        <f t="shared" si="3"/>
        <v>1</v>
      </c>
      <c r="F6" s="34">
        <f t="shared" si="3"/>
        <v>0</v>
      </c>
      <c r="G6" s="34">
        <f t="shared" si="3"/>
        <v>1</v>
      </c>
      <c r="H6" s="34" t="str">
        <f t="shared" si="3"/>
        <v>岩手県　九戸村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60.92</v>
      </c>
      <c r="P6" s="35">
        <f t="shared" si="3"/>
        <v>92.43</v>
      </c>
      <c r="Q6" s="35">
        <f t="shared" si="3"/>
        <v>4020</v>
      </c>
      <c r="R6" s="35">
        <f t="shared" si="3"/>
        <v>5706</v>
      </c>
      <c r="S6" s="35">
        <f t="shared" si="3"/>
        <v>134.02000000000001</v>
      </c>
      <c r="T6" s="35">
        <f t="shared" si="3"/>
        <v>42.58</v>
      </c>
      <c r="U6" s="35">
        <f t="shared" si="3"/>
        <v>5239</v>
      </c>
      <c r="V6" s="35">
        <f t="shared" si="3"/>
        <v>25.87</v>
      </c>
      <c r="W6" s="35">
        <f t="shared" si="3"/>
        <v>202.51</v>
      </c>
      <c r="X6" s="36">
        <f>IF(X7="",NA(),X7)</f>
        <v>105.51</v>
      </c>
      <c r="Y6" s="36">
        <f t="shared" ref="Y6:AG6" si="4">IF(Y7="",NA(),Y7)</f>
        <v>106.89</v>
      </c>
      <c r="Z6" s="36">
        <f t="shared" si="4"/>
        <v>111.96</v>
      </c>
      <c r="AA6" s="36">
        <f t="shared" si="4"/>
        <v>105.17</v>
      </c>
      <c r="AB6" s="36">
        <f t="shared" si="4"/>
        <v>112.78</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3250.49</v>
      </c>
      <c r="AU6" s="36">
        <f t="shared" ref="AU6:BC6" si="6">IF(AU7="",NA(),AU7)</f>
        <v>386.55</v>
      </c>
      <c r="AV6" s="36">
        <f t="shared" si="6"/>
        <v>316.35000000000002</v>
      </c>
      <c r="AW6" s="36">
        <f t="shared" si="6"/>
        <v>340.51</v>
      </c>
      <c r="AX6" s="36">
        <f t="shared" si="6"/>
        <v>362.72</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630.12</v>
      </c>
      <c r="BF6" s="36">
        <f t="shared" ref="BF6:BN6" si="7">IF(BF7="",NA(),BF7)</f>
        <v>586.17999999999995</v>
      </c>
      <c r="BG6" s="36">
        <f t="shared" si="7"/>
        <v>539.19000000000005</v>
      </c>
      <c r="BH6" s="36">
        <f t="shared" si="7"/>
        <v>504.2</v>
      </c>
      <c r="BI6" s="36">
        <f t="shared" si="7"/>
        <v>455.86</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103.54</v>
      </c>
      <c r="BQ6" s="36">
        <f t="shared" ref="BQ6:BY6" si="8">IF(BQ7="",NA(),BQ7)</f>
        <v>105.24</v>
      </c>
      <c r="BR6" s="36">
        <f t="shared" si="8"/>
        <v>111.26</v>
      </c>
      <c r="BS6" s="36">
        <f t="shared" si="8"/>
        <v>103.16</v>
      </c>
      <c r="BT6" s="36">
        <f t="shared" si="8"/>
        <v>111.79</v>
      </c>
      <c r="BU6" s="36">
        <f t="shared" si="8"/>
        <v>92.76</v>
      </c>
      <c r="BV6" s="36">
        <f t="shared" si="8"/>
        <v>93.28</v>
      </c>
      <c r="BW6" s="36">
        <f t="shared" si="8"/>
        <v>87.51</v>
      </c>
      <c r="BX6" s="36">
        <f t="shared" si="8"/>
        <v>84.77</v>
      </c>
      <c r="BY6" s="36">
        <f t="shared" si="8"/>
        <v>87.11</v>
      </c>
      <c r="BZ6" s="35" t="str">
        <f>IF(BZ7="","",IF(BZ7="-","【-】","【"&amp;SUBSTITUTE(TEXT(BZ7,"#,##0.00"),"-","△")&amp;"】"))</f>
        <v>【103.24】</v>
      </c>
      <c r="CA6" s="36">
        <f>IF(CA7="",NA(),CA7)</f>
        <v>213.63</v>
      </c>
      <c r="CB6" s="36">
        <f t="shared" ref="CB6:CJ6" si="9">IF(CB7="",NA(),CB7)</f>
        <v>210.47</v>
      </c>
      <c r="CC6" s="36">
        <f t="shared" si="9"/>
        <v>198.89</v>
      </c>
      <c r="CD6" s="36">
        <f t="shared" si="9"/>
        <v>214.84</v>
      </c>
      <c r="CE6" s="36">
        <f t="shared" si="9"/>
        <v>198.63</v>
      </c>
      <c r="CF6" s="36">
        <f t="shared" si="9"/>
        <v>208.67</v>
      </c>
      <c r="CG6" s="36">
        <f t="shared" si="9"/>
        <v>208.29</v>
      </c>
      <c r="CH6" s="36">
        <f t="shared" si="9"/>
        <v>218.42</v>
      </c>
      <c r="CI6" s="36">
        <f t="shared" si="9"/>
        <v>227.27</v>
      </c>
      <c r="CJ6" s="36">
        <f t="shared" si="9"/>
        <v>223.98</v>
      </c>
      <c r="CK6" s="35" t="str">
        <f>IF(CK7="","",IF(CK7="-","【-】","【"&amp;SUBSTITUTE(TEXT(CK7,"#,##0.00"),"-","△")&amp;"】"))</f>
        <v>【168.38】</v>
      </c>
      <c r="CL6" s="36">
        <f>IF(CL7="",NA(),CL7)</f>
        <v>83.62</v>
      </c>
      <c r="CM6" s="36">
        <f t="shared" ref="CM6:CU6" si="10">IF(CM7="",NA(),CM7)</f>
        <v>83.39</v>
      </c>
      <c r="CN6" s="36">
        <f t="shared" si="10"/>
        <v>81.760000000000005</v>
      </c>
      <c r="CO6" s="36">
        <f t="shared" si="10"/>
        <v>81.87</v>
      </c>
      <c r="CP6" s="36">
        <f t="shared" si="10"/>
        <v>82.11</v>
      </c>
      <c r="CQ6" s="36">
        <f t="shared" si="10"/>
        <v>49.08</v>
      </c>
      <c r="CR6" s="36">
        <f t="shared" si="10"/>
        <v>49.32</v>
      </c>
      <c r="CS6" s="36">
        <f t="shared" si="10"/>
        <v>50.24</v>
      </c>
      <c r="CT6" s="36">
        <f t="shared" si="10"/>
        <v>50.29</v>
      </c>
      <c r="CU6" s="36">
        <f t="shared" si="10"/>
        <v>49.64</v>
      </c>
      <c r="CV6" s="35" t="str">
        <f>IF(CV7="","",IF(CV7="-","【-】","【"&amp;SUBSTITUTE(TEXT(CV7,"#,##0.00"),"-","△")&amp;"】"))</f>
        <v>【60.00】</v>
      </c>
      <c r="CW6" s="36">
        <f>IF(CW7="",NA(),CW7)</f>
        <v>70.290000000000006</v>
      </c>
      <c r="CX6" s="36">
        <f t="shared" ref="CX6:DF6" si="11">IF(CX7="",NA(),CX7)</f>
        <v>70.89</v>
      </c>
      <c r="CY6" s="36">
        <f t="shared" si="11"/>
        <v>73.010000000000005</v>
      </c>
      <c r="CZ6" s="36">
        <f t="shared" si="11"/>
        <v>71.64</v>
      </c>
      <c r="DA6" s="36">
        <f t="shared" si="11"/>
        <v>72.459999999999994</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49.12</v>
      </c>
      <c r="DI6" s="36">
        <f t="shared" ref="DI6:DQ6" si="12">IF(DI7="",NA(),DI7)</f>
        <v>51.19</v>
      </c>
      <c r="DJ6" s="36">
        <f t="shared" si="12"/>
        <v>53.2</v>
      </c>
      <c r="DK6" s="36">
        <f t="shared" si="12"/>
        <v>54.67</v>
      </c>
      <c r="DL6" s="36">
        <f t="shared" si="12"/>
        <v>56.33</v>
      </c>
      <c r="DM6" s="36">
        <f t="shared" si="12"/>
        <v>47.44</v>
      </c>
      <c r="DN6" s="36">
        <f t="shared" si="12"/>
        <v>48.3</v>
      </c>
      <c r="DO6" s="36">
        <f t="shared" si="12"/>
        <v>45.14</v>
      </c>
      <c r="DP6" s="36">
        <f t="shared" si="12"/>
        <v>45.85</v>
      </c>
      <c r="DQ6" s="36">
        <f t="shared" si="12"/>
        <v>47.31</v>
      </c>
      <c r="DR6" s="35" t="str">
        <f>IF(DR7="","",IF(DR7="-","【-】","【"&amp;SUBSTITUTE(TEXT(DR7,"#,##0.00"),"-","△")&amp;"】"))</f>
        <v>【49.59】</v>
      </c>
      <c r="DS6" s="36">
        <f>IF(DS7="",NA(),DS7)</f>
        <v>10.17</v>
      </c>
      <c r="DT6" s="36">
        <f t="shared" ref="DT6:EB6" si="13">IF(DT7="",NA(),DT7)</f>
        <v>10.130000000000001</v>
      </c>
      <c r="DU6" s="36">
        <f t="shared" si="13"/>
        <v>10.63</v>
      </c>
      <c r="DV6" s="36">
        <f t="shared" si="13"/>
        <v>11.15</v>
      </c>
      <c r="DW6" s="36">
        <f t="shared" si="13"/>
        <v>11.15</v>
      </c>
      <c r="DX6" s="36">
        <f t="shared" si="13"/>
        <v>11.16</v>
      </c>
      <c r="DY6" s="36">
        <f t="shared" si="13"/>
        <v>12.43</v>
      </c>
      <c r="DZ6" s="36">
        <f t="shared" si="13"/>
        <v>13.58</v>
      </c>
      <c r="EA6" s="36">
        <f t="shared" si="13"/>
        <v>14.13</v>
      </c>
      <c r="EB6" s="36">
        <f t="shared" si="13"/>
        <v>16.77</v>
      </c>
      <c r="EC6" s="35" t="str">
        <f>IF(EC7="","",IF(EC7="-","【-】","【"&amp;SUBSTITUTE(TEXT(EC7,"#,##0.00"),"-","△")&amp;"】"))</f>
        <v>【19.44】</v>
      </c>
      <c r="ED6" s="36">
        <f>IF(ED7="",NA(),ED7)</f>
        <v>0.01</v>
      </c>
      <c r="EE6" s="36">
        <f t="shared" ref="EE6:EM6" si="14">IF(EE7="",NA(),EE7)</f>
        <v>0.01</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35068</v>
      </c>
      <c r="D7" s="38">
        <v>46</v>
      </c>
      <c r="E7" s="38">
        <v>1</v>
      </c>
      <c r="F7" s="38">
        <v>0</v>
      </c>
      <c r="G7" s="38">
        <v>1</v>
      </c>
      <c r="H7" s="38" t="s">
        <v>93</v>
      </c>
      <c r="I7" s="38" t="s">
        <v>94</v>
      </c>
      <c r="J7" s="38" t="s">
        <v>95</v>
      </c>
      <c r="K7" s="38" t="s">
        <v>96</v>
      </c>
      <c r="L7" s="38" t="s">
        <v>97</v>
      </c>
      <c r="M7" s="38" t="s">
        <v>98</v>
      </c>
      <c r="N7" s="39" t="s">
        <v>99</v>
      </c>
      <c r="O7" s="39">
        <v>60.92</v>
      </c>
      <c r="P7" s="39">
        <v>92.43</v>
      </c>
      <c r="Q7" s="39">
        <v>4020</v>
      </c>
      <c r="R7" s="39">
        <v>5706</v>
      </c>
      <c r="S7" s="39">
        <v>134.02000000000001</v>
      </c>
      <c r="T7" s="39">
        <v>42.58</v>
      </c>
      <c r="U7" s="39">
        <v>5239</v>
      </c>
      <c r="V7" s="39">
        <v>25.87</v>
      </c>
      <c r="W7" s="39">
        <v>202.51</v>
      </c>
      <c r="X7" s="39">
        <v>105.51</v>
      </c>
      <c r="Y7" s="39">
        <v>106.89</v>
      </c>
      <c r="Z7" s="39">
        <v>111.96</v>
      </c>
      <c r="AA7" s="39">
        <v>105.17</v>
      </c>
      <c r="AB7" s="39">
        <v>112.78</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3250.49</v>
      </c>
      <c r="AU7" s="39">
        <v>386.55</v>
      </c>
      <c r="AV7" s="39">
        <v>316.35000000000002</v>
      </c>
      <c r="AW7" s="39">
        <v>340.51</v>
      </c>
      <c r="AX7" s="39">
        <v>362.72</v>
      </c>
      <c r="AY7" s="39">
        <v>416.14</v>
      </c>
      <c r="AZ7" s="39">
        <v>371.89</v>
      </c>
      <c r="BA7" s="39">
        <v>293.23</v>
      </c>
      <c r="BB7" s="39">
        <v>300.14</v>
      </c>
      <c r="BC7" s="39">
        <v>301.04000000000002</v>
      </c>
      <c r="BD7" s="39">
        <v>264.97000000000003</v>
      </c>
      <c r="BE7" s="39">
        <v>630.12</v>
      </c>
      <c r="BF7" s="39">
        <v>586.17999999999995</v>
      </c>
      <c r="BG7" s="39">
        <v>539.19000000000005</v>
      </c>
      <c r="BH7" s="39">
        <v>504.2</v>
      </c>
      <c r="BI7" s="39">
        <v>455.86</v>
      </c>
      <c r="BJ7" s="39">
        <v>487.22</v>
      </c>
      <c r="BK7" s="39">
        <v>483.11</v>
      </c>
      <c r="BL7" s="39">
        <v>542.29999999999995</v>
      </c>
      <c r="BM7" s="39">
        <v>566.65</v>
      </c>
      <c r="BN7" s="39">
        <v>551.62</v>
      </c>
      <c r="BO7" s="39">
        <v>266.61</v>
      </c>
      <c r="BP7" s="39">
        <v>103.54</v>
      </c>
      <c r="BQ7" s="39">
        <v>105.24</v>
      </c>
      <c r="BR7" s="39">
        <v>111.26</v>
      </c>
      <c r="BS7" s="39">
        <v>103.16</v>
      </c>
      <c r="BT7" s="39">
        <v>111.79</v>
      </c>
      <c r="BU7" s="39">
        <v>92.76</v>
      </c>
      <c r="BV7" s="39">
        <v>93.28</v>
      </c>
      <c r="BW7" s="39">
        <v>87.51</v>
      </c>
      <c r="BX7" s="39">
        <v>84.77</v>
      </c>
      <c r="BY7" s="39">
        <v>87.11</v>
      </c>
      <c r="BZ7" s="39">
        <v>103.24</v>
      </c>
      <c r="CA7" s="39">
        <v>213.63</v>
      </c>
      <c r="CB7" s="39">
        <v>210.47</v>
      </c>
      <c r="CC7" s="39">
        <v>198.89</v>
      </c>
      <c r="CD7" s="39">
        <v>214.84</v>
      </c>
      <c r="CE7" s="39">
        <v>198.63</v>
      </c>
      <c r="CF7" s="39">
        <v>208.67</v>
      </c>
      <c r="CG7" s="39">
        <v>208.29</v>
      </c>
      <c r="CH7" s="39">
        <v>218.42</v>
      </c>
      <c r="CI7" s="39">
        <v>227.27</v>
      </c>
      <c r="CJ7" s="39">
        <v>223.98</v>
      </c>
      <c r="CK7" s="39">
        <v>168.38</v>
      </c>
      <c r="CL7" s="39">
        <v>83.62</v>
      </c>
      <c r="CM7" s="39">
        <v>83.39</v>
      </c>
      <c r="CN7" s="39">
        <v>81.760000000000005</v>
      </c>
      <c r="CO7" s="39">
        <v>81.87</v>
      </c>
      <c r="CP7" s="39">
        <v>82.11</v>
      </c>
      <c r="CQ7" s="39">
        <v>49.08</v>
      </c>
      <c r="CR7" s="39">
        <v>49.32</v>
      </c>
      <c r="CS7" s="39">
        <v>50.24</v>
      </c>
      <c r="CT7" s="39">
        <v>50.29</v>
      </c>
      <c r="CU7" s="39">
        <v>49.64</v>
      </c>
      <c r="CV7" s="39">
        <v>60</v>
      </c>
      <c r="CW7" s="39">
        <v>70.290000000000006</v>
      </c>
      <c r="CX7" s="39">
        <v>70.89</v>
      </c>
      <c r="CY7" s="39">
        <v>73.010000000000005</v>
      </c>
      <c r="CZ7" s="39">
        <v>71.64</v>
      </c>
      <c r="DA7" s="39">
        <v>72.459999999999994</v>
      </c>
      <c r="DB7" s="39">
        <v>79.3</v>
      </c>
      <c r="DC7" s="39">
        <v>79.34</v>
      </c>
      <c r="DD7" s="39">
        <v>78.650000000000006</v>
      </c>
      <c r="DE7" s="39">
        <v>77.73</v>
      </c>
      <c r="DF7" s="39">
        <v>78.09</v>
      </c>
      <c r="DG7" s="39">
        <v>89.8</v>
      </c>
      <c r="DH7" s="39">
        <v>49.12</v>
      </c>
      <c r="DI7" s="39">
        <v>51.19</v>
      </c>
      <c r="DJ7" s="39">
        <v>53.2</v>
      </c>
      <c r="DK7" s="39">
        <v>54.67</v>
      </c>
      <c r="DL7" s="39">
        <v>56.33</v>
      </c>
      <c r="DM7" s="39">
        <v>47.44</v>
      </c>
      <c r="DN7" s="39">
        <v>48.3</v>
      </c>
      <c r="DO7" s="39">
        <v>45.14</v>
      </c>
      <c r="DP7" s="39">
        <v>45.85</v>
      </c>
      <c r="DQ7" s="39">
        <v>47.31</v>
      </c>
      <c r="DR7" s="39">
        <v>49.59</v>
      </c>
      <c r="DS7" s="39">
        <v>10.17</v>
      </c>
      <c r="DT7" s="39">
        <v>10.130000000000001</v>
      </c>
      <c r="DU7" s="39">
        <v>10.63</v>
      </c>
      <c r="DV7" s="39">
        <v>11.15</v>
      </c>
      <c r="DW7" s="39">
        <v>11.15</v>
      </c>
      <c r="DX7" s="39">
        <v>11.16</v>
      </c>
      <c r="DY7" s="39">
        <v>12.43</v>
      </c>
      <c r="DZ7" s="39">
        <v>13.58</v>
      </c>
      <c r="EA7" s="39">
        <v>14.13</v>
      </c>
      <c r="EB7" s="39">
        <v>16.77</v>
      </c>
      <c r="EC7" s="39">
        <v>19.440000000000001</v>
      </c>
      <c r="ED7" s="39">
        <v>0.01</v>
      </c>
      <c r="EE7" s="39">
        <v>0.01</v>
      </c>
      <c r="EF7" s="39">
        <v>0</v>
      </c>
      <c r="EG7" s="39">
        <v>0</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2021-01-27T02:59:18Z</cp:lastPrinted>
  <dcterms:created xsi:type="dcterms:W3CDTF">2020-12-04T02:03:04Z</dcterms:created>
  <dcterms:modified xsi:type="dcterms:W3CDTF">2021-02-10T07:06:40Z</dcterms:modified>
  <cp:category/>
</cp:coreProperties>
</file>