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ashimomura\Desktop\公営企業に係る経営比較分析表（令和２年度決算）の分析等について（依頼）\【経営比較分析表】2020_035068_47_1718\"/>
    </mc:Choice>
  </mc:AlternateContent>
  <xr:revisionPtr revIDLastSave="0" documentId="13_ncr:1_{451E0995-E886-445E-801B-BAD3C809A17E}" xr6:coauthVersionLast="45" xr6:coauthVersionMax="45" xr10:uidLastSave="{00000000-0000-0000-0000-000000000000}"/>
  <workbookProtection workbookAlgorithmName="SHA-512" workbookHashValue="/aeWvFJWJ5CQQ2GP6zJe2EQaFAC+5UT19U3QengPOjZckEXAzKd9BGx2SvEpIrkNh41kdbGrul/uPtMh491CRA==" workbookSaltValue="Z/wosF2PF/z8DOJJbSoc6w==" workbookSpinCount="100000" lockStructure="1"/>
  <bookViews>
    <workbookView xWindow="780" yWindow="780" windowWidth="22455" windowHeight="1489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<sst xmlns="http://schemas.openxmlformats.org/spreadsheetml/2006/main" count="236" uniqueCount="120">
  <si>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</si>
  <si>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</si>
  <si>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</si>
  <si>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</si>
  <si>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</si>
  <si>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</si>
  <si>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</si>
  <si>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</si>
  <si>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</si>
  <si>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</si>
  <si>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</si>
  <si>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</si>
  <si>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</si>
  <si>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</si>
  <si>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</si>
  <si>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</si>
  <si>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</si>
  <si>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</si>
  <si>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</si>
  <si>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</si>
  <si>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</si>
  <si>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</si>
  <si>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</si>
  <si>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</si>
  <si>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</si>
  <si>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</si>
  <si>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</si>
  <si>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</si>
  <si>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</si>
  <si>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</si>
  <si>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</si>
  <si>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</si>
  <si>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</si>
  <si>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</si>
  <si>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</si>
  <si>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</si>
  <si>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</si>
  <si>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</si>
  <si>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</si>
  <si>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</si>
  <si>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</si>
  <si>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</si>
  <si>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</si>
  <si>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</si>
  <si>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</si>
  <si>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</si>
  <si>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</si>
  <si>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</si>
  <si>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</si>
  <si>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</si>
  <si>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</si>
  <si>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</si>
  <si>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</si>
  <si>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</si>
  <si>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</si>
  <si>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</si>
  <si>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</si>
  <si>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</si>
  <si>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</si>
  <si>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</si>
  <si>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</si>
  <si>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</si>
  <si>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</si>
  <si>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</si>
  <si>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</si>
  <si>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</si>
  <si>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</si>
  <si>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</si>
  <si>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</si>
  <si>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</si>
  <si>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</si>
  <si>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</si>
  <si>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</si>
  <si>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</si>
  <si>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</si>
  <si>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</si>
  <si>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</si>
  <si>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</si>
  <si>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</si>
  <si>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</si>
  <si>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</si>
  <si>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</si>
  <si>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</si>
  <si>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</si>
  <si>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</si>
  <si>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</si>
  <si>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</si>
  <si>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</si>
  <si>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</si>
  <si>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</si>
  <si>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</si>
  <si>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</si>
  <si>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</si>
  <si>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</si>
  <si>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</si>
  <si>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</si>
  <si>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</si>
  <si>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</si>
  <si>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</si>
  <si>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</si>
  <si>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</si>
  <si>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</si>
  <si>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</si>
  <si>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</si>
  <si>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</si>
  <si>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</si>
  <si>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</si>
  <si>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</si>
  <si>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</si>
  <si>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</si>
  <si>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</si>
  <si>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</si>
  <si>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</si>
  <si>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</si>
  <si>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</si>
  <si>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</si>
  <si>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</si>
  <si>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平成14年度から供用開始しているが、法定耐用年数を超えた管路はまだ無いため、今後の状況に応じて検討していく。</t>
    <phoneticPr fontId="4"/>
  </si>
  <si>
    <t>　類似団体と比べて、経費回収率、施設利用率及び水洗化率が低く、汚水処理原価が高い状況にあるが、その主な要因として水洗化率が低いことが挙げられる。現在も広報等を活用したり道の駅でマンホールカードを配布するなど普及啓発を行っているが、他の手段も検討しつつ水洗化率の向上に更に努めていく必要がある。
　また、下水道施設全体の中長期的な状態を予測しながら維持管理や改築更新を行い、改築更新経費の削減に努める必要がある。</t>
    <rPh sb="66" eb="67">
      <t>ア</t>
    </rPh>
    <rPh sb="97" eb="99">
      <t>ハイフ</t>
    </rPh>
    <rPh sb="115" eb="116">
      <t>ホカ</t>
    </rPh>
    <phoneticPr fontId="4"/>
  </si>
  <si>
    <t>①収益的収支比率について
収益的収支比率は67.64％となっており、健全経営とは言えない状況である。収支赤字分を一般会計繰入金に依存しているのが現状であり、収支改善に努める必要がある。
④企業債残高対事業規模比率について
収支赤字分は一般会計から補填してもらっているが、地方債の償還に要する資金の一部又は全部を一般会計において負担することを定めていないため、類似団体と比べると、高い数値となっている。
⑤経費回収率について
類似団体より低い数値となっているため、適正な料金設定及び汚水処理費の削減に努める必要がある。
⑥汚水処理原価について
類似団体より高い数値となっており、維持管理費用の削減や接続率の向上による有収水量の増加に一層努める必要がある。
⑦施設利用率について
接続人口の影響で低い数値となっているため、接続率の向上に努める必要がある。
⑧水洗化率について
類似団体と比較してやや低い数値となっているが、上昇傾向になっており、継続して水洗化率の向上に努める必要がある。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</si>
</sst>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CD-48FF-8EBB-004CD1677A0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0.01</c:v>
                </c:pt>
                <c:pt idx="2">
                  <c:v>0.01</c:v>
                </c:pt>
                <c:pt idx="3">
                  <c:v>0.02</c:v>
                </c:pt>
                <c:pt idx="4">
                  <c:v>0.25</c:v>
                </c:pt>
              </c:numCache>
            </c:numRef>
          </c:val>
          <c:smooth val="0"/>
          <c:extLst>
            <c:ext xmlns:c16="http://schemas.microsoft.com/office/drawing/2014/chart" uri="{C3380CC4-5D6E-409C-BE32-E72D297353CC}">
              <c16:uniqueId val="{00000001-2BCD-48FF-8EBB-004CD1677A0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28.96</c:v>
                </c:pt>
                <c:pt idx="1">
                  <c:v>28.96</c:v>
                </c:pt>
                <c:pt idx="2">
                  <c:v>30.77</c:v>
                </c:pt>
                <c:pt idx="3">
                  <c:v>29.41</c:v>
                </c:pt>
                <c:pt idx="4">
                  <c:v>28.96</c:v>
                </c:pt>
              </c:numCache>
            </c:numRef>
          </c:val>
          <c:extLst>
            <c:ext xmlns:c16="http://schemas.microsoft.com/office/drawing/2014/chart" uri="{C3380CC4-5D6E-409C-BE32-E72D297353CC}">
              <c16:uniqueId val="{00000000-A21F-42B7-8B3E-6462093E31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51.75</c:v>
                </c:pt>
                <c:pt idx="2">
                  <c:v>50.68</c:v>
                </c:pt>
                <c:pt idx="3">
                  <c:v>50.14</c:v>
                </c:pt>
                <c:pt idx="4">
                  <c:v>54.83</c:v>
                </c:pt>
              </c:numCache>
            </c:numRef>
          </c:val>
          <c:smooth val="0"/>
          <c:extLst>
            <c:ext xmlns:c16="http://schemas.microsoft.com/office/drawing/2014/chart" uri="{C3380CC4-5D6E-409C-BE32-E72D297353CC}">
              <c16:uniqueId val="{00000001-A21F-42B7-8B3E-6462093E31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71.7</c:v>
                </c:pt>
                <c:pt idx="1">
                  <c:v>71.400000000000006</c:v>
                </c:pt>
                <c:pt idx="2">
                  <c:v>75.59</c:v>
                </c:pt>
                <c:pt idx="3">
                  <c:v>76.650000000000006</c:v>
                </c:pt>
                <c:pt idx="4">
                  <c:v>76.5</c:v>
                </c:pt>
              </c:numCache>
            </c:numRef>
          </c:val>
          <c:extLst>
            <c:ext xmlns:c16="http://schemas.microsoft.com/office/drawing/2014/chart" uri="{C3380CC4-5D6E-409C-BE32-E72D297353CC}">
              <c16:uniqueId val="{00000000-36E2-4371-9A3C-391FF5B3FCC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84.84</c:v>
                </c:pt>
                <c:pt idx="2">
                  <c:v>84.86</c:v>
                </c:pt>
                <c:pt idx="3">
                  <c:v>84.98</c:v>
                </c:pt>
                <c:pt idx="4">
                  <c:v>84.7</c:v>
                </c:pt>
              </c:numCache>
            </c:numRef>
          </c:val>
          <c:smooth val="0"/>
          <c:extLst>
            <c:ext xmlns:c16="http://schemas.microsoft.com/office/drawing/2014/chart" uri="{C3380CC4-5D6E-409C-BE32-E72D297353CC}">
              <c16:uniqueId val="{00000001-36E2-4371-9A3C-391FF5B3FCC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59.54</c:v>
                </c:pt>
                <c:pt idx="1">
                  <c:v>67.34</c:v>
                </c:pt>
                <c:pt idx="2">
                  <c:v>71.25</c:v>
                </c:pt>
                <c:pt idx="3">
                  <c:v>64.34</c:v>
                </c:pt>
                <c:pt idx="4">
                  <c:v>67.64</c:v>
                </c:pt>
              </c:numCache>
            </c:numRef>
          </c:val>
          <c:extLst>
            <c:ext xmlns:c16="http://schemas.microsoft.com/office/drawing/2014/chart" uri="{C3380CC4-5D6E-409C-BE32-E72D297353CC}">
              <c16:uniqueId val="{00000000-5813-4EBB-8096-A7C944EBD57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13-4EBB-8096-A7C944EBD57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8C-4430-BA17-22AF45B8CB8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8C-4430-BA17-22AF45B8CB8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CA-4992-8CF4-E9EED366647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CA-4992-8CF4-E9EED366647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19-4FBC-A5CB-B0E6DF055BA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19-4FBC-A5CB-B0E6DF055BA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2C-4D6C-BA70-105BB5026D6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2C-4D6C-BA70-105BB5026D6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2427.98</c:v>
                </c:pt>
                <c:pt idx="1">
                  <c:v>6776.21</c:v>
                </c:pt>
                <c:pt idx="2">
                  <c:v>6316.62</c:v>
                </c:pt>
                <c:pt idx="3">
                  <c:v>5781.58</c:v>
                </c:pt>
                <c:pt idx="4">
                  <c:v>5299.89</c:v>
                </c:pt>
              </c:numCache>
            </c:numRef>
          </c:val>
          <c:extLst>
            <c:ext xmlns:c16="http://schemas.microsoft.com/office/drawing/2014/chart" uri="{C3380CC4-5D6E-409C-BE32-E72D297353CC}">
              <c16:uniqueId val="{00000000-73FE-4E19-9965-B7061995817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855.8</c:v>
                </c:pt>
                <c:pt idx="2">
                  <c:v>789.46</c:v>
                </c:pt>
                <c:pt idx="3">
                  <c:v>826.83</c:v>
                </c:pt>
                <c:pt idx="4">
                  <c:v>867.83</c:v>
                </c:pt>
              </c:numCache>
            </c:numRef>
          </c:val>
          <c:smooth val="0"/>
          <c:extLst>
            <c:ext xmlns:c16="http://schemas.microsoft.com/office/drawing/2014/chart" uri="{C3380CC4-5D6E-409C-BE32-E72D297353CC}">
              <c16:uniqueId val="{00000001-73FE-4E19-9965-B7061995817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22.29</c:v>
                </c:pt>
                <c:pt idx="1">
                  <c:v>28.76</c:v>
                </c:pt>
                <c:pt idx="2">
                  <c:v>32.619999999999997</c:v>
                </c:pt>
                <c:pt idx="3">
                  <c:v>26.18</c:v>
                </c:pt>
                <c:pt idx="4">
                  <c:v>29.14</c:v>
                </c:pt>
              </c:numCache>
            </c:numRef>
          </c:val>
          <c:extLst>
            <c:ext xmlns:c16="http://schemas.microsoft.com/office/drawing/2014/chart" uri="{C3380CC4-5D6E-409C-BE32-E72D297353CC}">
              <c16:uniqueId val="{00000000-6D56-4866-9378-B57ACC91EF9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59.8</c:v>
                </c:pt>
                <c:pt idx="2">
                  <c:v>57.77</c:v>
                </c:pt>
                <c:pt idx="3">
                  <c:v>57.31</c:v>
                </c:pt>
                <c:pt idx="4">
                  <c:v>57.08</c:v>
                </c:pt>
              </c:numCache>
            </c:numRef>
          </c:val>
          <c:smooth val="0"/>
          <c:extLst>
            <c:ext xmlns:c16="http://schemas.microsoft.com/office/drawing/2014/chart" uri="{C3380CC4-5D6E-409C-BE32-E72D297353CC}">
              <c16:uniqueId val="{00000001-6D56-4866-9378-B57ACC91EF9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711.7</c:v>
                </c:pt>
                <c:pt idx="1">
                  <c:v>544.87</c:v>
                </c:pt>
                <c:pt idx="2">
                  <c:v>479.99</c:v>
                </c:pt>
                <c:pt idx="3">
                  <c:v>596.77</c:v>
                </c:pt>
                <c:pt idx="4">
                  <c:v>548.84</c:v>
                </c:pt>
              </c:numCache>
            </c:numRef>
          </c:val>
          <c:extLst>
            <c:ext xmlns:c16="http://schemas.microsoft.com/office/drawing/2014/chart" uri="{C3380CC4-5D6E-409C-BE32-E72D297353CC}">
              <c16:uniqueId val="{00000000-AA01-4D5C-AB04-2F4AED0E84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263.76</c:v>
                </c:pt>
                <c:pt idx="2">
                  <c:v>274.35000000000002</c:v>
                </c:pt>
                <c:pt idx="3">
                  <c:v>273.52</c:v>
                </c:pt>
                <c:pt idx="4">
                  <c:v>274.99</c:v>
                </c:pt>
              </c:numCache>
            </c:numRef>
          </c:val>
          <c:smooth val="0"/>
          <c:extLst>
            <c:ext xmlns:c16="http://schemas.microsoft.com/office/drawing/2014/chart" uri="{C3380CC4-5D6E-409C-BE32-E72D297353CC}">
              <c16:uniqueId val="{00000001-AA01-4D5C-AB04-2F4AED0E84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C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九戸村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5608</v>
      </c>
      <c r="AM8" s="69"/>
      <c r="AN8" s="69"/>
      <c r="AO8" s="69"/>
      <c r="AP8" s="69"/>
      <c r="AQ8" s="69"/>
      <c r="AR8" s="69"/>
      <c r="AS8" s="69"/>
      <c r="AT8" s="68">
        <f>データ!T6</f>
        <v>134.02000000000001</v>
      </c>
      <c r="AU8" s="68"/>
      <c r="AV8" s="68"/>
      <c r="AW8" s="68"/>
      <c r="AX8" s="68"/>
      <c r="AY8" s="68"/>
      <c r="AZ8" s="68"/>
      <c r="BA8" s="68"/>
      <c r="BB8" s="68">
        <f>データ!U6</f>
        <v>41.84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7.81</v>
      </c>
      <c r="Q10" s="68"/>
      <c r="R10" s="68"/>
      <c r="S10" s="68"/>
      <c r="T10" s="68"/>
      <c r="U10" s="68"/>
      <c r="V10" s="68"/>
      <c r="W10" s="68">
        <f>データ!Q6</f>
        <v>99.95</v>
      </c>
      <c r="X10" s="68"/>
      <c r="Y10" s="68"/>
      <c r="Z10" s="68"/>
      <c r="AA10" s="68"/>
      <c r="AB10" s="68"/>
      <c r="AC10" s="68"/>
      <c r="AD10" s="69">
        <f>データ!R6</f>
        <v>2750</v>
      </c>
      <c r="AE10" s="69"/>
      <c r="AF10" s="69"/>
      <c r="AG10" s="69"/>
      <c r="AH10" s="69"/>
      <c r="AI10" s="69"/>
      <c r="AJ10" s="69"/>
      <c r="AK10" s="2"/>
      <c r="AL10" s="69">
        <f>データ!V6</f>
        <v>434</v>
      </c>
      <c r="AM10" s="69"/>
      <c r="AN10" s="69"/>
      <c r="AO10" s="69"/>
      <c r="AP10" s="69"/>
      <c r="AQ10" s="69"/>
      <c r="AR10" s="69"/>
      <c r="AS10" s="69"/>
      <c r="AT10" s="68">
        <f>データ!W6</f>
        <v>0.2</v>
      </c>
      <c r="AU10" s="68"/>
      <c r="AV10" s="68"/>
      <c r="AW10" s="68"/>
      <c r="AX10" s="68"/>
      <c r="AY10" s="68"/>
      <c r="AZ10" s="68"/>
      <c r="BA10" s="68"/>
      <c r="BB10" s="68">
        <f>データ!X6</f>
        <v>2170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afWJOLAGxn0DaeJu8QBmZ/El8TcQcaYOFhCSTndyf6hnQ7vS/a94G7rSriyQM7u2ioBHn951Sd0ziYGc+mVBQw==" saltValue="FktilVUlYZcy1nmhQ44vB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35068</v>
      </c>
      <c r="D6" s="33">
        <f t="shared" si="3"/>
        <v>47</v>
      </c>
      <c r="E6" s="33">
        <f t="shared" si="3"/>
        <v>17</v>
      </c>
      <c r="F6" s="33">
        <f t="shared" si="3"/>
        <v>5</v>
      </c>
      <c r="G6" s="33">
        <f t="shared" si="3"/>
        <v>0</v>
      </c>
      <c r="H6" s="33" t="str">
        <f t="shared" si="3"/>
        <v>岩手県　九戸村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7.81</v>
      </c>
      <c r="Q6" s="34">
        <f t="shared" si="3"/>
        <v>99.95</v>
      </c>
      <c r="R6" s="34">
        <f t="shared" si="3"/>
        <v>2750</v>
      </c>
      <c r="S6" s="34">
        <f t="shared" si="3"/>
        <v>5608</v>
      </c>
      <c r="T6" s="34">
        <f t="shared" si="3"/>
        <v>134.02000000000001</v>
      </c>
      <c r="U6" s="34">
        <f t="shared" si="3"/>
        <v>41.84</v>
      </c>
      <c r="V6" s="34">
        <f t="shared" si="3"/>
        <v>434</v>
      </c>
      <c r="W6" s="34">
        <f t="shared" si="3"/>
        <v>0.2</v>
      </c>
      <c r="X6" s="34">
        <f t="shared" si="3"/>
        <v>2170</v>
      </c>
      <c r="Y6" s="35">
        <f>IF(Y7="",NA(),Y7)</f>
        <v>59.54</v>
      </c>
      <c r="Z6" s="35">
        <f t="shared" ref="Z6:AH6" si="4">IF(Z7="",NA(),Z7)</f>
        <v>67.34</v>
      </c>
      <c r="AA6" s="35">
        <f t="shared" si="4"/>
        <v>71.25</v>
      </c>
      <c r="AB6" s="35">
        <f t="shared" si="4"/>
        <v>64.34</v>
      </c>
      <c r="AC6" s="35">
        <f t="shared" si="4"/>
        <v>67.64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2427.98</v>
      </c>
      <c r="BG6" s="35">
        <f t="shared" ref="BG6:BO6" si="7">IF(BG7="",NA(),BG7)</f>
        <v>6776.21</v>
      </c>
      <c r="BH6" s="35">
        <f t="shared" si="7"/>
        <v>6316.62</v>
      </c>
      <c r="BI6" s="35">
        <f t="shared" si="7"/>
        <v>5781.58</v>
      </c>
      <c r="BJ6" s="35">
        <f t="shared" si="7"/>
        <v>5299.89</v>
      </c>
      <c r="BK6" s="35">
        <f t="shared" si="7"/>
        <v>1051.43</v>
      </c>
      <c r="BL6" s="35">
        <f t="shared" si="7"/>
        <v>855.8</v>
      </c>
      <c r="BM6" s="35">
        <f t="shared" si="7"/>
        <v>789.46</v>
      </c>
      <c r="BN6" s="35">
        <f t="shared" si="7"/>
        <v>826.83</v>
      </c>
      <c r="BO6" s="35">
        <f t="shared" si="7"/>
        <v>867.83</v>
      </c>
      <c r="BP6" s="34" t="str">
        <f>IF(BP7="","",IF(BP7="-","【-】","【"&amp;SUBSTITUTE(TEXT(BP7,"#,##0.00"),"-","△")&amp;"】"))</f>
        <v>【832.52】</v>
      </c>
      <c r="BQ6" s="35">
        <f>IF(BQ7="",NA(),BQ7)</f>
        <v>22.29</v>
      </c>
      <c r="BR6" s="35">
        <f t="shared" ref="BR6:BZ6" si="8">IF(BR7="",NA(),BR7)</f>
        <v>28.76</v>
      </c>
      <c r="BS6" s="35">
        <f t="shared" si="8"/>
        <v>32.619999999999997</v>
      </c>
      <c r="BT6" s="35">
        <f t="shared" si="8"/>
        <v>26.18</v>
      </c>
      <c r="BU6" s="35">
        <f t="shared" si="8"/>
        <v>29.14</v>
      </c>
      <c r="BV6" s="35">
        <f t="shared" si="8"/>
        <v>40.06</v>
      </c>
      <c r="BW6" s="35">
        <f t="shared" si="8"/>
        <v>59.8</v>
      </c>
      <c r="BX6" s="35">
        <f t="shared" si="8"/>
        <v>57.77</v>
      </c>
      <c r="BY6" s="35">
        <f t="shared" si="8"/>
        <v>57.31</v>
      </c>
      <c r="BZ6" s="35">
        <f t="shared" si="8"/>
        <v>57.08</v>
      </c>
      <c r="CA6" s="34" t="str">
        <f>IF(CA7="","",IF(CA7="-","【-】","【"&amp;SUBSTITUTE(TEXT(CA7,"#,##0.00"),"-","△")&amp;"】"))</f>
        <v>【60.94】</v>
      </c>
      <c r="CB6" s="35">
        <f>IF(CB7="",NA(),CB7)</f>
        <v>711.7</v>
      </c>
      <c r="CC6" s="35">
        <f t="shared" ref="CC6:CK6" si="9">IF(CC7="",NA(),CC7)</f>
        <v>544.87</v>
      </c>
      <c r="CD6" s="35">
        <f t="shared" si="9"/>
        <v>479.99</v>
      </c>
      <c r="CE6" s="35">
        <f t="shared" si="9"/>
        <v>596.77</v>
      </c>
      <c r="CF6" s="35">
        <f t="shared" si="9"/>
        <v>548.84</v>
      </c>
      <c r="CG6" s="35">
        <f t="shared" si="9"/>
        <v>355.22</v>
      </c>
      <c r="CH6" s="35">
        <f t="shared" si="9"/>
        <v>263.76</v>
      </c>
      <c r="CI6" s="35">
        <f t="shared" si="9"/>
        <v>274.35000000000002</v>
      </c>
      <c r="CJ6" s="35">
        <f t="shared" si="9"/>
        <v>273.52</v>
      </c>
      <c r="CK6" s="35">
        <f t="shared" si="9"/>
        <v>274.99</v>
      </c>
      <c r="CL6" s="34" t="str">
        <f>IF(CL7="","",IF(CL7="-","【-】","【"&amp;SUBSTITUTE(TEXT(CL7,"#,##0.00"),"-","△")&amp;"】"))</f>
        <v>【253.04】</v>
      </c>
      <c r="CM6" s="35">
        <f>IF(CM7="",NA(),CM7)</f>
        <v>28.96</v>
      </c>
      <c r="CN6" s="35">
        <f t="shared" ref="CN6:CV6" si="10">IF(CN7="",NA(),CN7)</f>
        <v>28.96</v>
      </c>
      <c r="CO6" s="35">
        <f t="shared" si="10"/>
        <v>30.77</v>
      </c>
      <c r="CP6" s="35">
        <f t="shared" si="10"/>
        <v>29.41</v>
      </c>
      <c r="CQ6" s="35">
        <f t="shared" si="10"/>
        <v>28.96</v>
      </c>
      <c r="CR6" s="35">
        <f t="shared" si="10"/>
        <v>42.84</v>
      </c>
      <c r="CS6" s="35">
        <f t="shared" si="10"/>
        <v>51.75</v>
      </c>
      <c r="CT6" s="35">
        <f t="shared" si="10"/>
        <v>50.68</v>
      </c>
      <c r="CU6" s="35">
        <f t="shared" si="10"/>
        <v>50.14</v>
      </c>
      <c r="CV6" s="35">
        <f t="shared" si="10"/>
        <v>54.83</v>
      </c>
      <c r="CW6" s="34" t="str">
        <f>IF(CW7="","",IF(CW7="-","【-】","【"&amp;SUBSTITUTE(TEXT(CW7,"#,##0.00"),"-","△")&amp;"】"))</f>
        <v>【54.84】</v>
      </c>
      <c r="CX6" s="35">
        <f>IF(CX7="",NA(),CX7)</f>
        <v>71.7</v>
      </c>
      <c r="CY6" s="35">
        <f t="shared" ref="CY6:DG6" si="11">IF(CY7="",NA(),CY7)</f>
        <v>71.400000000000006</v>
      </c>
      <c r="CZ6" s="35">
        <f t="shared" si="11"/>
        <v>75.59</v>
      </c>
      <c r="DA6" s="35">
        <f t="shared" si="11"/>
        <v>76.650000000000006</v>
      </c>
      <c r="DB6" s="35">
        <f t="shared" si="11"/>
        <v>76.5</v>
      </c>
      <c r="DC6" s="35">
        <f t="shared" si="11"/>
        <v>66.3</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35068</v>
      </c>
      <c r="D7" s="37">
        <v>47</v>
      </c>
      <c r="E7" s="37">
        <v>17</v>
      </c>
      <c r="F7" s="37">
        <v>5</v>
      </c>
      <c r="G7" s="37">
        <v>0</v>
      </c>
      <c r="H7" s="37" t="s">
        <v>98</v>
      </c>
      <c r="I7" s="37" t="s">
        <v>99</v>
      </c>
      <c r="J7" s="37" t="s">
        <v>100</v>
      </c>
      <c r="K7" s="37" t="s">
        <v>101</v>
      </c>
      <c r="L7" s="37" t="s">
        <v>102</v>
      </c>
      <c r="M7" s="37" t="s">
        <v>103</v>
      </c>
      <c r="N7" s="38" t="s">
        <v>104</v>
      </c>
      <c r="O7" s="38" t="s">
        <v>105</v>
      </c>
      <c r="P7" s="38">
        <v>7.81</v>
      </c>
      <c r="Q7" s="38">
        <v>99.95</v>
      </c>
      <c r="R7" s="38">
        <v>2750</v>
      </c>
      <c r="S7" s="38">
        <v>5608</v>
      </c>
      <c r="T7" s="38">
        <v>134.02000000000001</v>
      </c>
      <c r="U7" s="38">
        <v>41.84</v>
      </c>
      <c r="V7" s="38">
        <v>434</v>
      </c>
      <c r="W7" s="38">
        <v>0.2</v>
      </c>
      <c r="X7" s="38">
        <v>2170</v>
      </c>
      <c r="Y7" s="38">
        <v>59.54</v>
      </c>
      <c r="Z7" s="38">
        <v>67.34</v>
      </c>
      <c r="AA7" s="38">
        <v>71.25</v>
      </c>
      <c r="AB7" s="38">
        <v>64.34</v>
      </c>
      <c r="AC7" s="38">
        <v>67.64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2427.98</v>
      </c>
      <c r="BG7" s="38">
        <v>6776.21</v>
      </c>
      <c r="BH7" s="38">
        <v>6316.62</v>
      </c>
      <c r="BI7" s="38">
        <v>5781.58</v>
      </c>
      <c r="BJ7" s="38">
        <v>5299.89</v>
      </c>
      <c r="BK7" s="38">
        <v>1051.43</v>
      </c>
      <c r="BL7" s="38">
        <v>855.8</v>
      </c>
      <c r="BM7" s="38">
        <v>789.46</v>
      </c>
      <c r="BN7" s="38">
        <v>826.83</v>
      </c>
      <c r="BO7" s="38">
        <v>867.83</v>
      </c>
      <c r="BP7" s="38">
        <v>832.52</v>
      </c>
      <c r="BQ7" s="38">
        <v>22.29</v>
      </c>
      <c r="BR7" s="38">
        <v>28.76</v>
      </c>
      <c r="BS7" s="38">
        <v>32.619999999999997</v>
      </c>
      <c r="BT7" s="38">
        <v>26.18</v>
      </c>
      <c r="BU7" s="38">
        <v>29.14</v>
      </c>
      <c r="BV7" s="38">
        <v>40.06</v>
      </c>
      <c r="BW7" s="38">
        <v>59.8</v>
      </c>
      <c r="BX7" s="38">
        <v>57.77</v>
      </c>
      <c r="BY7" s="38">
        <v>57.31</v>
      </c>
      <c r="BZ7" s="38">
        <v>57.08</v>
      </c>
      <c r="CA7" s="38">
        <v>60.94</v>
      </c>
      <c r="CB7" s="38">
        <v>711.7</v>
      </c>
      <c r="CC7" s="38">
        <v>544.87</v>
      </c>
      <c r="CD7" s="38">
        <v>479.99</v>
      </c>
      <c r="CE7" s="38">
        <v>596.77</v>
      </c>
      <c r="CF7" s="38">
        <v>548.84</v>
      </c>
      <c r="CG7" s="38">
        <v>355.22</v>
      </c>
      <c r="CH7" s="38">
        <v>263.76</v>
      </c>
      <c r="CI7" s="38">
        <v>274.35000000000002</v>
      </c>
      <c r="CJ7" s="38">
        <v>273.52</v>
      </c>
      <c r="CK7" s="38">
        <v>274.99</v>
      </c>
      <c r="CL7" s="38">
        <v>253.04</v>
      </c>
      <c r="CM7" s="38">
        <v>28.96</v>
      </c>
      <c r="CN7" s="38">
        <v>28.96</v>
      </c>
      <c r="CO7" s="38">
        <v>30.77</v>
      </c>
      <c r="CP7" s="38">
        <v>29.41</v>
      </c>
      <c r="CQ7" s="38">
        <v>28.96</v>
      </c>
      <c r="CR7" s="38">
        <v>42.84</v>
      </c>
      <c r="CS7" s="38">
        <v>51.75</v>
      </c>
      <c r="CT7" s="38">
        <v>50.68</v>
      </c>
      <c r="CU7" s="38">
        <v>50.14</v>
      </c>
      <c r="CV7" s="38">
        <v>54.83</v>
      </c>
      <c r="CW7" s="38">
        <v>54.84</v>
      </c>
      <c r="CX7" s="38">
        <v>71.7</v>
      </c>
      <c r="CY7" s="38">
        <v>71.400000000000006</v>
      </c>
      <c r="CZ7" s="38">
        <v>75.59</v>
      </c>
      <c r="DA7" s="38">
        <v>76.650000000000006</v>
      </c>
      <c r="DB7" s="38">
        <v>76.5</v>
      </c>
      <c r="DC7" s="38">
        <v>66.3</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2022-01-24T08:15:41Z</cp:lastPrinted>
  <dcterms:created xsi:type="dcterms:W3CDTF">2021-12-03T07:54:39Z</dcterms:created>
  <dcterms:modified xsi:type="dcterms:W3CDTF">2022-01-24T08:16:32Z</dcterms:modified>
  <cp:category/>
</cp:coreProperties>
</file>