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D6B28950-4A8D-4C57-8B27-79F1F7780D1F}" xr6:coauthVersionLast="45" xr6:coauthVersionMax="45" xr10:uidLastSave="{00000000-0000-0000-0000-000000000000}"/>
  <workbookProtection workbookAlgorithmName="SHA-512" workbookHashValue="KX7fCiMMuTEZHfsl0MbJInd3h1qINZdF4KD9c476dePJ9M6NJH+nqdzl/AEhxjwOOivrCYb+HZgjdo6zFrBFTw==" workbookSaltValue="8mhHoRRY2QPJcizbcn8ki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<sst xmlns="http://schemas.openxmlformats.org/spreadsheetml/2006/main" count="228" uniqueCount="114">
  <si>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</si>
  <si>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</si>
  <si>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</si>
  <si>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</si>
  <si>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</si>
  <si>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</si>
  <si>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</si>
  <si>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</si>
  <si>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</si>
  <si>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</si>
  <si>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</si>
  <si>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</si>
  <si>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</si>
  <si>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</si>
  <si>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</si>
  <si>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</si>
  <si>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</si>
  <si>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</si>
  <si>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</si>
  <si>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</si>
  <si>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</si>
  <si>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</si>
  <si>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</si>
  <si>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</si>
  <si>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</si>
  <si>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</si>
  <si>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</si>
  <si>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</si>
  <si>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</si>
  <si>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</si>
  <si>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</si>
  <si>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</si>
  <si>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</si>
  <si>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</si>
  <si>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</si>
  <si>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</si>
  <si>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</si>
  <si>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</si>
  <si>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</si>
  <si>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</si>
  <si>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</si>
  <si>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</si>
  <si>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</si>
  <si>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</si>
  <si>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</si>
  <si>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</si>
  <si>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</si>
  <si>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</si>
  <si>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</si>
  <si>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</si>
  <si>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</si>
  <si>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</si>
  <si>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</si>
  <si>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</si>
  <si>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</si>
  <si>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</si>
  <si>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</si>
  <si>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</si>
  <si>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</si>
  <si>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</si>
  <si>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</si>
  <si>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</si>
  <si>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</si>
  <si>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</si>
  <si>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</si>
  <si>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</si>
  <si>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</si>
  <si>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</si>
  <si>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</si>
  <si>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</si>
  <si>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</si>
  <si>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</si>
  <si>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</si>
  <si>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</si>
  <si>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</si>
  <si>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</si>
  <si>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</si>
  <si>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</si>
  <si>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</si>
  <si>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</si>
  <si>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</si>
  <si>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</si>
  <si>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</si>
  <si>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</si>
  <si>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</si>
  <si>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</si>
  <si>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</si>
  <si>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</si>
  <si>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</si>
  <si>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</si>
  <si>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</si>
  <si>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</si>
  <si>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</si>
  <si>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</si>
  <si>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</si>
  <si>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</si>
  <si>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</si>
  <si>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</si>
  <si>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</si>
  <si>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</si>
  <si>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</si>
  <si>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</si>
  <si>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</si>
  <si>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</si>
  <si>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</si>
  <si>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</si>
  <si>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</si>
  <si>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</si>
  <si>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</si>
  <si>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</si>
  <si>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</si>
  <si>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ここ数年、有形固定資産減価償却費率については、全国及び類似団体とほぼ等しい状況であったが更新事業に着手したことにより減となった。　　　　　　管路の状況については、平成4年から平成19年にかけて老朽管更新を行ったが、未着手地域の管路更新を実施していないことから横ばいが続いている。　　　管路更新率は全国及び類似団体の平均と比較すると極めて低い状況であるから、基本計画に基づき管路更新を進めていく必要がある。</t>
    <rPh sb="2" eb="4">
      <t>スウネン</t>
    </rPh>
    <rPh sb="5" eb="7">
      <t>ユウケイ</t>
    </rPh>
    <rPh sb="7" eb="9">
      <t>コテイ</t>
    </rPh>
    <rPh sb="9" eb="11">
      <t>シサン</t>
    </rPh>
    <rPh sb="11" eb="13">
      <t>ゲンカ</t>
    </rPh>
    <rPh sb="13" eb="15">
      <t>ショウキャク</t>
    </rPh>
    <rPh sb="15" eb="16">
      <t>ヒ</t>
    </rPh>
    <rPh sb="16" eb="17">
      <t>リツ</t>
    </rPh>
    <rPh sb="23" eb="25">
      <t>ゼンコク</t>
    </rPh>
    <rPh sb="25" eb="26">
      <t>オヨ</t>
    </rPh>
    <rPh sb="27" eb="29">
      <t>ルイジ</t>
    </rPh>
    <rPh sb="29" eb="31">
      <t>ダンタイ</t>
    </rPh>
    <rPh sb="34" eb="35">
      <t>ヒト</t>
    </rPh>
    <rPh sb="37" eb="39">
      <t>ジョウキョウ</t>
    </rPh>
    <rPh sb="44" eb="46">
      <t>コウシン</t>
    </rPh>
    <rPh sb="46" eb="48">
      <t>ジギョウ</t>
    </rPh>
    <rPh sb="49" eb="51">
      <t>チャクシュ</t>
    </rPh>
    <rPh sb="58" eb="59">
      <t>ゲン</t>
    </rPh>
    <rPh sb="70" eb="72">
      <t>カンロ</t>
    </rPh>
    <rPh sb="73" eb="75">
      <t>ジョウキョウ</t>
    </rPh>
    <rPh sb="81" eb="83">
      <t>ヘイセイ</t>
    </rPh>
    <rPh sb="84" eb="85">
      <t>ネン</t>
    </rPh>
    <rPh sb="87" eb="89">
      <t>ヘイセイ</t>
    </rPh>
    <rPh sb="91" eb="92">
      <t>ネン</t>
    </rPh>
    <rPh sb="96" eb="98">
      <t>ロウキュウ</t>
    </rPh>
    <rPh sb="98" eb="99">
      <t>カン</t>
    </rPh>
    <rPh sb="99" eb="101">
      <t>コウシン</t>
    </rPh>
    <rPh sb="102" eb="103">
      <t>オコナ</t>
    </rPh>
    <rPh sb="107" eb="110">
      <t>ミチャクシュ</t>
    </rPh>
    <rPh sb="110" eb="112">
      <t>チイキ</t>
    </rPh>
    <rPh sb="113" eb="115">
      <t>カンロ</t>
    </rPh>
    <rPh sb="115" eb="117">
      <t>コウシン</t>
    </rPh>
    <rPh sb="118" eb="120">
      <t>ジッシ</t>
    </rPh>
    <rPh sb="142" eb="144">
      <t>カンロ</t>
    </rPh>
    <rPh sb="144" eb="146">
      <t>コウシン</t>
    </rPh>
    <rPh sb="146" eb="147">
      <t>リツ</t>
    </rPh>
    <rPh sb="148" eb="150">
      <t>ゼンコク</t>
    </rPh>
    <rPh sb="150" eb="151">
      <t>オヨ</t>
    </rPh>
    <rPh sb="152" eb="154">
      <t>ルイジ</t>
    </rPh>
    <rPh sb="154" eb="156">
      <t>ダンタイ</t>
    </rPh>
    <rPh sb="157" eb="159">
      <t>ヘイキン</t>
    </rPh>
    <rPh sb="160" eb="162">
      <t>ヒカク</t>
    </rPh>
    <rPh sb="165" eb="166">
      <t>キワ</t>
    </rPh>
    <rPh sb="168" eb="169">
      <t>ヒク</t>
    </rPh>
    <rPh sb="170" eb="172">
      <t>ジョウキョウ</t>
    </rPh>
    <rPh sb="178" eb="180">
      <t>キホン</t>
    </rPh>
    <rPh sb="180" eb="182">
      <t>ケイカク</t>
    </rPh>
    <rPh sb="183" eb="184">
      <t>モト</t>
    </rPh>
    <rPh sb="186" eb="188">
      <t>カンロ</t>
    </rPh>
    <rPh sb="188" eb="190">
      <t>コウシン</t>
    </rPh>
    <rPh sb="191" eb="192">
      <t>スス</t>
    </rPh>
    <rPh sb="196" eb="198">
      <t>ヒツヨウ</t>
    </rPh>
    <phoneticPr fontId="4"/>
  </si>
  <si>
    <t>経営の状況は、経常収支比率・料金回収率ともにここ数年上昇しており概ね健全性が保たれている状況である。　　　　　　　　　　　　　　　　　　　　　流動比率は償還金のピークが過ぎ、ここ数年横ばいで推移しており、企業債残高対給水収益比率についても類似団体の平均を下回っており減少傾向にある状況である。　　　　　　　　　　　　　　　　　基本計画に基づき更新事業に着手していることから、毎年適切な投資にかかる検討を実施し、料金水準の見直しも進めていく必要性がある。　　　　　　給水原価については、減少傾向にあるが今後更なる維持管理費の削減を図り経営改善していく。　　　　施設利用率及び有収水量については、類似団体より高い状況にあることから、漏水調査等により原因究明し、早期解消に向け取り組む必要がある。</t>
    <rPh sb="0" eb="2">
      <t>ケイエイ</t>
    </rPh>
    <rPh sb="3" eb="5">
      <t>ジョウキョウ</t>
    </rPh>
    <rPh sb="7" eb="9">
      <t>ケイジョウ</t>
    </rPh>
    <rPh sb="9" eb="11">
      <t>シュウシ</t>
    </rPh>
    <rPh sb="11" eb="13">
      <t>ヒリツ</t>
    </rPh>
    <rPh sb="14" eb="16">
      <t>リョウキン</t>
    </rPh>
    <rPh sb="16" eb="18">
      <t>カイシュウ</t>
    </rPh>
    <rPh sb="18" eb="19">
      <t>リツ</t>
    </rPh>
    <rPh sb="24" eb="26">
      <t>スウネン</t>
    </rPh>
    <rPh sb="26" eb="28">
      <t>ジョウショウ</t>
    </rPh>
    <rPh sb="32" eb="33">
      <t>オオム</t>
    </rPh>
    <rPh sb="34" eb="37">
      <t>ケンゼンセイ</t>
    </rPh>
    <rPh sb="38" eb="39">
      <t>タモ</t>
    </rPh>
    <rPh sb="44" eb="46">
      <t>ジョウキョウ</t>
    </rPh>
    <rPh sb="71" eb="73">
      <t>リュウドウ</t>
    </rPh>
    <rPh sb="73" eb="75">
      <t>ヒリツ</t>
    </rPh>
    <rPh sb="76" eb="79">
      <t>ショウカンキン</t>
    </rPh>
    <rPh sb="84" eb="85">
      <t>ス</t>
    </rPh>
    <rPh sb="89" eb="91">
      <t>スウネン</t>
    </rPh>
    <rPh sb="91" eb="92">
      <t>ヨコ</t>
    </rPh>
    <rPh sb="95" eb="97">
      <t>スイイ</t>
    </rPh>
    <rPh sb="102" eb="104">
      <t>キギョウ</t>
    </rPh>
    <rPh sb="104" eb="105">
      <t>サイ</t>
    </rPh>
    <rPh sb="105" eb="107">
      <t>ザンダカ</t>
    </rPh>
    <rPh sb="107" eb="108">
      <t>タイ</t>
    </rPh>
    <rPh sb="108" eb="110">
      <t>キュウスイ</t>
    </rPh>
    <rPh sb="110" eb="112">
      <t>シュウエキ</t>
    </rPh>
    <rPh sb="112" eb="114">
      <t>ヒリツ</t>
    </rPh>
    <rPh sb="119" eb="121">
      <t>ルイジ</t>
    </rPh>
    <rPh sb="121" eb="123">
      <t>ダンタイ</t>
    </rPh>
    <rPh sb="124" eb="126">
      <t>ヘイキン</t>
    </rPh>
    <rPh sb="127" eb="129">
      <t>シタマワ</t>
    </rPh>
    <rPh sb="133" eb="135">
      <t>ゲンショウ</t>
    </rPh>
    <rPh sb="135" eb="137">
      <t>ケイコウ</t>
    </rPh>
    <rPh sb="140" eb="142">
      <t>ジョウキョウ</t>
    </rPh>
    <rPh sb="163" eb="165">
      <t>キホン</t>
    </rPh>
    <rPh sb="165" eb="167">
      <t>ケイカク</t>
    </rPh>
    <rPh sb="168" eb="169">
      <t>モト</t>
    </rPh>
    <rPh sb="171" eb="173">
      <t>コウシン</t>
    </rPh>
    <rPh sb="173" eb="175">
      <t>ジギョウ</t>
    </rPh>
    <rPh sb="176" eb="178">
      <t>チャクシュ</t>
    </rPh>
    <rPh sb="187" eb="189">
      <t>マイネン</t>
    </rPh>
    <rPh sb="189" eb="191">
      <t>テキセツ</t>
    </rPh>
    <rPh sb="192" eb="194">
      <t>トウシ</t>
    </rPh>
    <rPh sb="198" eb="200">
      <t>ケントウ</t>
    </rPh>
    <rPh sb="201" eb="203">
      <t>ジッシ</t>
    </rPh>
    <rPh sb="205" eb="207">
      <t>リョウキン</t>
    </rPh>
    <rPh sb="207" eb="209">
      <t>スイジュン</t>
    </rPh>
    <rPh sb="210" eb="212">
      <t>ミナオ</t>
    </rPh>
    <rPh sb="214" eb="215">
      <t>スス</t>
    </rPh>
    <rPh sb="219" eb="222">
      <t>ヒツヨウセイ</t>
    </rPh>
    <rPh sb="232" eb="234">
      <t>キュウスイ</t>
    </rPh>
    <rPh sb="234" eb="236">
      <t>ゲンカ</t>
    </rPh>
    <rPh sb="242" eb="244">
      <t>ゲンショウ</t>
    </rPh>
    <rPh sb="244" eb="246">
      <t>ケイコウ</t>
    </rPh>
    <rPh sb="250" eb="252">
      <t>コンゴ</t>
    </rPh>
    <rPh sb="252" eb="253">
      <t>サラ</t>
    </rPh>
    <rPh sb="255" eb="257">
      <t>イジ</t>
    </rPh>
    <rPh sb="257" eb="260">
      <t>カンリヒ</t>
    </rPh>
    <rPh sb="261" eb="263">
      <t>サクゲン</t>
    </rPh>
    <rPh sb="264" eb="265">
      <t>ハカ</t>
    </rPh>
    <rPh sb="266" eb="268">
      <t>ケイエイ</t>
    </rPh>
    <rPh sb="268" eb="270">
      <t>カイゼン</t>
    </rPh>
    <rPh sb="279" eb="281">
      <t>シセツ</t>
    </rPh>
    <rPh sb="281" eb="283">
      <t>リヨウ</t>
    </rPh>
    <rPh sb="283" eb="284">
      <t>リツ</t>
    </rPh>
    <rPh sb="284" eb="285">
      <t>オヨ</t>
    </rPh>
    <rPh sb="286" eb="288">
      <t>ユウシュウ</t>
    </rPh>
    <rPh sb="288" eb="290">
      <t>スイリョウ</t>
    </rPh>
    <rPh sb="296" eb="298">
      <t>ルイジ</t>
    </rPh>
    <rPh sb="298" eb="300">
      <t>ダンタイ</t>
    </rPh>
    <rPh sb="302" eb="303">
      <t>タカ</t>
    </rPh>
    <rPh sb="304" eb="306">
      <t>ジョウキョウ</t>
    </rPh>
    <rPh sb="314" eb="316">
      <t>ロウスイ</t>
    </rPh>
    <rPh sb="316" eb="318">
      <t>チョウサ</t>
    </rPh>
    <rPh sb="318" eb="319">
      <t>トウ</t>
    </rPh>
    <rPh sb="322" eb="324">
      <t>ゲンイン</t>
    </rPh>
    <rPh sb="324" eb="326">
      <t>キュウメイ</t>
    </rPh>
    <rPh sb="328" eb="330">
      <t>ソウキ</t>
    </rPh>
    <rPh sb="330" eb="332">
      <t>カイショウ</t>
    </rPh>
    <rPh sb="333" eb="334">
      <t>ム</t>
    </rPh>
    <rPh sb="335" eb="336">
      <t>ト</t>
    </rPh>
    <rPh sb="337" eb="338">
      <t>ク</t>
    </rPh>
    <rPh sb="339" eb="341">
      <t>ヒツヨウ</t>
    </rPh>
    <phoneticPr fontId="4"/>
  </si>
  <si>
    <t>経営状況は概ね良好である。　　　　　　　　　　　　しかし、老朽化した管路や施設・設備更新事業等問題が山積みしていることや、人口減に伴う収益の減少が想定されており、持続可能な水道事業に資するため今後の経営の在り方について都度検討していく必要がある。</t>
    <rPh sb="0" eb="2">
      <t>ケイエイ</t>
    </rPh>
    <rPh sb="2" eb="4">
      <t>ジョウキョウ</t>
    </rPh>
    <rPh sb="5" eb="6">
      <t>オオム</t>
    </rPh>
    <rPh sb="7" eb="9">
      <t>リョウコウ</t>
    </rPh>
    <rPh sb="29" eb="32">
      <t>ロウキュウカ</t>
    </rPh>
    <rPh sb="34" eb="36">
      <t>カンロ</t>
    </rPh>
    <rPh sb="37" eb="39">
      <t>シセツ</t>
    </rPh>
    <rPh sb="40" eb="42">
      <t>セツビ</t>
    </rPh>
    <rPh sb="42" eb="44">
      <t>コウシン</t>
    </rPh>
    <rPh sb="44" eb="46">
      <t>ジギョウ</t>
    </rPh>
    <rPh sb="46" eb="47">
      <t>トウ</t>
    </rPh>
    <rPh sb="47" eb="49">
      <t>モンダイ</t>
    </rPh>
    <rPh sb="50" eb="52">
      <t>ヤマヅ</t>
    </rPh>
    <rPh sb="61" eb="63">
      <t>ジンコウ</t>
    </rPh>
    <rPh sb="63" eb="64">
      <t>ゲン</t>
    </rPh>
    <rPh sb="65" eb="66">
      <t>トモナ</t>
    </rPh>
    <rPh sb="67" eb="69">
      <t>シュウエキ</t>
    </rPh>
    <rPh sb="70" eb="72">
      <t>ゲンショウ</t>
    </rPh>
    <rPh sb="73" eb="75">
      <t>ソウテイ</t>
    </rPh>
    <rPh sb="81" eb="83">
      <t>ジゾク</t>
    </rPh>
    <rPh sb="83" eb="85">
      <t>カノウ</t>
    </rPh>
    <rPh sb="86" eb="88">
      <t>スイドウ</t>
    </rPh>
    <rPh sb="88" eb="90">
      <t>ジギョウ</t>
    </rPh>
    <rPh sb="91" eb="92">
      <t>シ</t>
    </rPh>
    <rPh sb="96" eb="98">
      <t>コンゴ</t>
    </rPh>
    <rPh sb="99" eb="101">
      <t>ケイエイ</t>
    </rPh>
    <rPh sb="102" eb="103">
      <t>ア</t>
    </rPh>
    <rPh sb="104" eb="105">
      <t>カタ</t>
    </rPh>
    <rPh sb="109" eb="111">
      <t>ツド</t>
    </rPh>
    <rPh sb="111" eb="113">
      <t>ケントウ</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</si>
</sst>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0.05</c:v>
                </c:pt>
                <c:pt idx="4" formatCode="#,##0.00;&quot;△&quot;#,##0.00;&quot;-&quot;">
                  <c:v>0.05</c:v>
                </c:pt>
              </c:numCache>
            </c:numRef>
          </c:val>
          <c:extLst>
            <c:ext xmlns:c16="http://schemas.microsoft.com/office/drawing/2014/chart" uri="{C3380CC4-5D6E-409C-BE32-E72D297353CC}">
              <c16:uniqueId val="{00000000-4E29-44A4-9A93-C209917434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0.51</c:v>
                </c:pt>
              </c:numCache>
            </c:numRef>
          </c:val>
          <c:smooth val="0"/>
          <c:extLst>
            <c:ext xmlns:c16="http://schemas.microsoft.com/office/drawing/2014/chart" uri="{C3380CC4-5D6E-409C-BE32-E72D297353CC}">
              <c16:uniqueId val="{00000001-4E29-44A4-9A93-C209917434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81.760000000000005</c:v>
                </c:pt>
                <c:pt idx="1">
                  <c:v>81.87</c:v>
                </c:pt>
                <c:pt idx="2">
                  <c:v>82.11</c:v>
                </c:pt>
                <c:pt idx="3">
                  <c:v>83.88</c:v>
                </c:pt>
                <c:pt idx="4">
                  <c:v>83.2</c:v>
                </c:pt>
              </c:numCache>
            </c:numRef>
          </c:val>
          <c:extLst>
            <c:ext xmlns:c16="http://schemas.microsoft.com/office/drawing/2014/chart" uri="{C3380CC4-5D6E-409C-BE32-E72D297353CC}">
              <c16:uniqueId val="{00000000-D275-4261-BB0C-68B05E812B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40.19</c:v>
                </c:pt>
              </c:numCache>
            </c:numRef>
          </c:val>
          <c:smooth val="0"/>
          <c:extLst>
            <c:ext xmlns:c16="http://schemas.microsoft.com/office/drawing/2014/chart" uri="{C3380CC4-5D6E-409C-BE32-E72D297353CC}">
              <c16:uniqueId val="{00000001-D275-4261-BB0C-68B05E812B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73.010000000000005</c:v>
                </c:pt>
                <c:pt idx="1">
                  <c:v>71.64</c:v>
                </c:pt>
                <c:pt idx="2">
                  <c:v>72.459999999999994</c:v>
                </c:pt>
                <c:pt idx="3">
                  <c:v>70.290000000000006</c:v>
                </c:pt>
                <c:pt idx="4">
                  <c:v>72.27</c:v>
                </c:pt>
              </c:numCache>
            </c:numRef>
          </c:val>
          <c:extLst>
            <c:ext xmlns:c16="http://schemas.microsoft.com/office/drawing/2014/chart" uri="{C3380CC4-5D6E-409C-BE32-E72D297353CC}">
              <c16:uniqueId val="{00000000-FF39-4261-88E4-847C32E680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71.52</c:v>
                </c:pt>
              </c:numCache>
            </c:numRef>
          </c:val>
          <c:smooth val="0"/>
          <c:extLst>
            <c:ext xmlns:c16="http://schemas.microsoft.com/office/drawing/2014/chart" uri="{C3380CC4-5D6E-409C-BE32-E72D297353CC}">
              <c16:uniqueId val="{00000001-FF39-4261-88E4-847C32E680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111.96</c:v>
                </c:pt>
                <c:pt idx="1">
                  <c:v>105.17</c:v>
                </c:pt>
                <c:pt idx="2">
                  <c:v>112.78</c:v>
                </c:pt>
                <c:pt idx="3">
                  <c:v>121.34</c:v>
                </c:pt>
                <c:pt idx="4">
                  <c:v>129.91</c:v>
                </c:pt>
              </c:numCache>
            </c:numRef>
          </c:val>
          <c:extLst>
            <c:ext xmlns:c16="http://schemas.microsoft.com/office/drawing/2014/chart" uri="{C3380CC4-5D6E-409C-BE32-E72D297353CC}">
              <c16:uniqueId val="{00000000-0170-4043-A282-3AFF54FFB0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108.19</c:v>
                </c:pt>
              </c:numCache>
            </c:numRef>
          </c:val>
          <c:smooth val="0"/>
          <c:extLst>
            <c:ext xmlns:c16="http://schemas.microsoft.com/office/drawing/2014/chart" uri="{C3380CC4-5D6E-409C-BE32-E72D297353CC}">
              <c16:uniqueId val="{00000001-0170-4043-A282-3AFF54FFB0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c:v>
                </c:pt>
                <c:pt idx="1">
                  <c:v>54.67</c:v>
                </c:pt>
                <c:pt idx="2">
                  <c:v>56.33</c:v>
                </c:pt>
                <c:pt idx="3">
                  <c:v>57.33</c:v>
                </c:pt>
                <c:pt idx="4">
                  <c:v>53.59</c:v>
                </c:pt>
              </c:numCache>
            </c:numRef>
          </c:val>
          <c:extLst>
            <c:ext xmlns:c16="http://schemas.microsoft.com/office/drawing/2014/chart" uri="{C3380CC4-5D6E-409C-BE32-E72D297353CC}">
              <c16:uniqueId val="{00000000-72E4-4FBC-96DC-8EA9070B8D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53.4</c:v>
                </c:pt>
              </c:numCache>
            </c:numRef>
          </c:val>
          <c:smooth val="0"/>
          <c:extLst>
            <c:ext xmlns:c16="http://schemas.microsoft.com/office/drawing/2014/chart" uri="{C3380CC4-5D6E-409C-BE32-E72D297353CC}">
              <c16:uniqueId val="{00000001-72E4-4FBC-96DC-8EA9070B8D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10.63</c:v>
                </c:pt>
                <c:pt idx="1">
                  <c:v>11.15</c:v>
                </c:pt>
                <c:pt idx="2">
                  <c:v>11.15</c:v>
                </c:pt>
                <c:pt idx="3">
                  <c:v>11.15</c:v>
                </c:pt>
                <c:pt idx="4">
                  <c:v>11.15</c:v>
                </c:pt>
              </c:numCache>
            </c:numRef>
          </c:val>
          <c:extLst>
            <c:ext xmlns:c16="http://schemas.microsoft.com/office/drawing/2014/chart" uri="{C3380CC4-5D6E-409C-BE32-E72D297353CC}">
              <c16:uniqueId val="{00000000-0436-45E1-9121-B925AB6FDB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21.86</c:v>
                </c:pt>
              </c:numCache>
            </c:numRef>
          </c:val>
          <c:smooth val="0"/>
          <c:extLst>
            <c:ext xmlns:c16="http://schemas.microsoft.com/office/drawing/2014/chart" uri="{C3380CC4-5D6E-409C-BE32-E72D297353CC}">
              <c16:uniqueId val="{00000001-0436-45E1-9121-B925AB6FDB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92-49FC-A1E3-1C3FF963AF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6.17</c:v>
                </c:pt>
              </c:numCache>
            </c:numRef>
          </c:val>
          <c:smooth val="0"/>
          <c:extLst>
            <c:ext xmlns:c16="http://schemas.microsoft.com/office/drawing/2014/chart" uri="{C3380CC4-5D6E-409C-BE32-E72D297353CC}">
              <c16:uniqueId val="{00000001-9192-49FC-A1E3-1C3FF963AF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316.35000000000002</c:v>
                </c:pt>
                <c:pt idx="1">
                  <c:v>340.51</c:v>
                </c:pt>
                <c:pt idx="2">
                  <c:v>362.72</c:v>
                </c:pt>
                <c:pt idx="3">
                  <c:v>345.6</c:v>
                </c:pt>
                <c:pt idx="4">
                  <c:v>389.47</c:v>
                </c:pt>
              </c:numCache>
            </c:numRef>
          </c:val>
          <c:extLst>
            <c:ext xmlns:c16="http://schemas.microsoft.com/office/drawing/2014/chart" uri="{C3380CC4-5D6E-409C-BE32-E72D297353CC}">
              <c16:uniqueId val="{00000000-708B-43A5-A151-18171B597D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367.4</c:v>
                </c:pt>
              </c:numCache>
            </c:numRef>
          </c:val>
          <c:smooth val="0"/>
          <c:extLst>
            <c:ext xmlns:c16="http://schemas.microsoft.com/office/drawing/2014/chart" uri="{C3380CC4-5D6E-409C-BE32-E72D297353CC}">
              <c16:uniqueId val="{00000001-708B-43A5-A151-18171B597D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539.19000000000005</c:v>
                </c:pt>
                <c:pt idx="1">
                  <c:v>504.2</c:v>
                </c:pt>
                <c:pt idx="2">
                  <c:v>455.86</c:v>
                </c:pt>
                <c:pt idx="3">
                  <c:v>421.7</c:v>
                </c:pt>
                <c:pt idx="4">
                  <c:v>374.81</c:v>
                </c:pt>
              </c:numCache>
            </c:numRef>
          </c:val>
          <c:extLst>
            <c:ext xmlns:c16="http://schemas.microsoft.com/office/drawing/2014/chart" uri="{C3380CC4-5D6E-409C-BE32-E72D297353CC}">
              <c16:uniqueId val="{00000000-4C92-4796-9F6E-CB5791CD66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564.99</c:v>
                </c:pt>
              </c:numCache>
            </c:numRef>
          </c:val>
          <c:smooth val="0"/>
          <c:extLst>
            <c:ext xmlns:c16="http://schemas.microsoft.com/office/drawing/2014/chart" uri="{C3380CC4-5D6E-409C-BE32-E72D297353CC}">
              <c16:uniqueId val="{00000001-4C92-4796-9F6E-CB5791CD66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111.26</c:v>
                </c:pt>
                <c:pt idx="1">
                  <c:v>103.16</c:v>
                </c:pt>
                <c:pt idx="2">
                  <c:v>111.79</c:v>
                </c:pt>
                <c:pt idx="3">
                  <c:v>121.23</c:v>
                </c:pt>
                <c:pt idx="4">
                  <c:v>131.31</c:v>
                </c:pt>
              </c:numCache>
            </c:numRef>
          </c:val>
          <c:extLst>
            <c:ext xmlns:c16="http://schemas.microsoft.com/office/drawing/2014/chart" uri="{C3380CC4-5D6E-409C-BE32-E72D297353CC}">
              <c16:uniqueId val="{00000000-1F13-4896-87C2-ED8A47FCD2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80.56</c:v>
                </c:pt>
              </c:numCache>
            </c:numRef>
          </c:val>
          <c:smooth val="0"/>
          <c:extLst>
            <c:ext xmlns:c16="http://schemas.microsoft.com/office/drawing/2014/chart" uri="{C3380CC4-5D6E-409C-BE32-E72D297353CC}">
              <c16:uniqueId val="{00000001-1F13-4896-87C2-ED8A47FCD2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198.89</c:v>
                </c:pt>
                <c:pt idx="1">
                  <c:v>214.84</c:v>
                </c:pt>
                <c:pt idx="2">
                  <c:v>198.63</c:v>
                </c:pt>
                <c:pt idx="3">
                  <c:v>183.09</c:v>
                </c:pt>
                <c:pt idx="4">
                  <c:v>168.48</c:v>
                </c:pt>
              </c:numCache>
            </c:numRef>
          </c:val>
          <c:extLst>
            <c:ext xmlns:c16="http://schemas.microsoft.com/office/drawing/2014/chart" uri="{C3380CC4-5D6E-409C-BE32-E72D297353CC}">
              <c16:uniqueId val="{00000000-D5D2-44E4-889B-34A400C4A6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260.87</c:v>
                </c:pt>
              </c:numCache>
            </c:numRef>
          </c:val>
          <c:smooth val="0"/>
          <c:extLst>
            <c:ext xmlns:c16="http://schemas.microsoft.com/office/drawing/2014/chart" uri="{C3380CC4-5D6E-409C-BE32-E72D297353CC}">
              <c16:uniqueId val="{00000001-D5D2-44E4-889B-34A400C4A6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九戸村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59">
        <f>データ!$R$6</f>
        <v>5468</v>
      </c>
      <c r="AM8" s="59"/>
      <c r="AN8" s="59"/>
      <c r="AO8" s="59"/>
      <c r="AP8" s="59"/>
      <c r="AQ8" s="59"/>
      <c r="AR8" s="59"/>
      <c r="AS8" s="59"/>
      <c r="AT8" s="56">
        <f>データ!$S$6</f>
        <v>134.02000000000001</v>
      </c>
      <c r="AU8" s="57"/>
      <c r="AV8" s="57"/>
      <c r="AW8" s="57"/>
      <c r="AX8" s="57"/>
      <c r="AY8" s="57"/>
      <c r="AZ8" s="57"/>
      <c r="BA8" s="57"/>
      <c r="BB8" s="46">
        <f>データ!$T$6</f>
        <v>40.799999999999997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67.430000000000007</v>
      </c>
      <c r="J10" s="57"/>
      <c r="K10" s="57"/>
      <c r="L10" s="57"/>
      <c r="M10" s="57"/>
      <c r="N10" s="57"/>
      <c r="O10" s="58"/>
      <c r="P10" s="46">
        <f>データ!$P$6</f>
        <v>90.53</v>
      </c>
      <c r="Q10" s="46"/>
      <c r="R10" s="46"/>
      <c r="S10" s="46"/>
      <c r="T10" s="46"/>
      <c r="U10" s="46"/>
      <c r="V10" s="46"/>
      <c r="W10" s="59">
        <f>データ!$Q$6</f>
        <v>4020</v>
      </c>
      <c r="X10" s="59"/>
      <c r="Y10" s="59"/>
      <c r="Z10" s="59"/>
      <c r="AA10" s="59"/>
      <c r="AB10" s="59"/>
      <c r="AC10" s="59"/>
      <c r="AD10" s="2"/>
      <c r="AE10" s="2"/>
      <c r="AF10" s="2"/>
      <c r="AG10" s="2"/>
      <c r="AH10" s="2"/>
      <c r="AI10" s="2"/>
      <c r="AJ10" s="2"/>
      <c r="AK10" s="2"/>
      <c r="AL10" s="59">
        <f>データ!$U$6</f>
        <v>4924</v>
      </c>
      <c r="AM10" s="59"/>
      <c r="AN10" s="59"/>
      <c r="AO10" s="59"/>
      <c r="AP10" s="59"/>
      <c r="AQ10" s="59"/>
      <c r="AR10" s="59"/>
      <c r="AS10" s="59"/>
      <c r="AT10" s="56">
        <f>データ!$V$6</f>
        <v>25.87</v>
      </c>
      <c r="AU10" s="57"/>
      <c r="AV10" s="57"/>
      <c r="AW10" s="57"/>
      <c r="AX10" s="57"/>
      <c r="AY10" s="57"/>
      <c r="AZ10" s="57"/>
      <c r="BA10" s="57"/>
      <c r="BB10" s="46">
        <f>データ!$W$6</f>
        <v>190.34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SZMn4F0/1JT1ntRE+a7Eorn6+E82SzsUQQEHaG2qYTwkEYV6D2WWmUdGGWEJMvMfm+wJQiDDHxc6v+SzhBUDA==" saltValue="zbdCZVLB5vUaiUyK7AAe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35068</v>
      </c>
      <c r="D6" s="20">
        <f t="shared" si="3"/>
        <v>46</v>
      </c>
      <c r="E6" s="20">
        <f t="shared" si="3"/>
        <v>1</v>
      </c>
      <c r="F6" s="20">
        <f t="shared" si="3"/>
        <v>0</v>
      </c>
      <c r="G6" s="20">
        <f t="shared" si="3"/>
        <v>1</v>
      </c>
      <c r="H6" s="20" t="str">
        <f t="shared" si="3"/>
        <v>岩手県　九戸村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67.430000000000007</v>
      </c>
      <c r="P6" s="21">
        <f t="shared" si="3"/>
        <v>90.53</v>
      </c>
      <c r="Q6" s="21">
        <f t="shared" si="3"/>
        <v>4020</v>
      </c>
      <c r="R6" s="21">
        <f t="shared" si="3"/>
        <v>5468</v>
      </c>
      <c r="S6" s="21">
        <f t="shared" si="3"/>
        <v>134.02000000000001</v>
      </c>
      <c r="T6" s="21">
        <f t="shared" si="3"/>
        <v>40.799999999999997</v>
      </c>
      <c r="U6" s="21">
        <f t="shared" si="3"/>
        <v>4924</v>
      </c>
      <c r="V6" s="21">
        <f t="shared" si="3"/>
        <v>25.87</v>
      </c>
      <c r="W6" s="21">
        <f t="shared" si="3"/>
        <v>190.34</v>
      </c>
      <c r="X6" s="22">
        <f>IF(X7="",NA(),X7)</f>
        <v>111.96</v>
      </c>
      <c r="Y6" s="22">
        <f t="shared" ref="Y6:AG6" si="4">IF(Y7="",NA(),Y7)</f>
        <v>105.17</v>
      </c>
      <c r="Z6" s="22">
        <f t="shared" si="4"/>
        <v>112.78</v>
      </c>
      <c r="AA6" s="22">
        <f t="shared" si="4"/>
        <v>121.34</v>
      </c>
      <c r="AB6" s="22">
        <f t="shared" si="4"/>
        <v>129.91</v>
      </c>
      <c r="AC6" s="22">
        <f t="shared" si="4"/>
        <v>104.47</v>
      </c>
      <c r="AD6" s="22">
        <f t="shared" si="4"/>
        <v>103.81</v>
      </c>
      <c r="AE6" s="22">
        <f t="shared" si="4"/>
        <v>104.35</v>
      </c>
      <c r="AF6" s="22">
        <f t="shared" si="4"/>
        <v>105.34</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6.17</v>
      </c>
      <c r="AS6" s="21" t="str">
        <f>IF(AS7="","",IF(AS7="-","【-】","【"&amp;SUBSTITUTE(TEXT(AS7,"#,##0.00"),"-","△")&amp;"】"))</f>
        <v>【1.30】</v>
      </c>
      <c r="AT6" s="22">
        <f>IF(AT7="",NA(),AT7)</f>
        <v>316.35000000000002</v>
      </c>
      <c r="AU6" s="22">
        <f t="shared" ref="AU6:BC6" si="6">IF(AU7="",NA(),AU7)</f>
        <v>340.51</v>
      </c>
      <c r="AV6" s="22">
        <f t="shared" si="6"/>
        <v>362.72</v>
      </c>
      <c r="AW6" s="22">
        <f t="shared" si="6"/>
        <v>345.6</v>
      </c>
      <c r="AX6" s="22">
        <f t="shared" si="6"/>
        <v>389.47</v>
      </c>
      <c r="AY6" s="22">
        <f t="shared" si="6"/>
        <v>293.23</v>
      </c>
      <c r="AZ6" s="22">
        <f t="shared" si="6"/>
        <v>300.14</v>
      </c>
      <c r="BA6" s="22">
        <f t="shared" si="6"/>
        <v>301.04000000000002</v>
      </c>
      <c r="BB6" s="22">
        <f t="shared" si="6"/>
        <v>305.08</v>
      </c>
      <c r="BC6" s="22">
        <f t="shared" si="6"/>
        <v>367.4</v>
      </c>
      <c r="BD6" s="21" t="str">
        <f>IF(BD7="","",IF(BD7="-","【-】","【"&amp;SUBSTITUTE(TEXT(BD7,"#,##0.00"),"-","△")&amp;"】"))</f>
        <v>【261.51】</v>
      </c>
      <c r="BE6" s="22">
        <f>IF(BE7="",NA(),BE7)</f>
        <v>539.19000000000005</v>
      </c>
      <c r="BF6" s="22">
        <f t="shared" ref="BF6:BN6" si="7">IF(BF7="",NA(),BF7)</f>
        <v>504.2</v>
      </c>
      <c r="BG6" s="22">
        <f t="shared" si="7"/>
        <v>455.86</v>
      </c>
      <c r="BH6" s="22">
        <f t="shared" si="7"/>
        <v>421.7</v>
      </c>
      <c r="BI6" s="22">
        <f t="shared" si="7"/>
        <v>374.81</v>
      </c>
      <c r="BJ6" s="22">
        <f t="shared" si="7"/>
        <v>542.29999999999995</v>
      </c>
      <c r="BK6" s="22">
        <f t="shared" si="7"/>
        <v>566.65</v>
      </c>
      <c r="BL6" s="22">
        <f t="shared" si="7"/>
        <v>551.62</v>
      </c>
      <c r="BM6" s="22">
        <f t="shared" si="7"/>
        <v>585.59</v>
      </c>
      <c r="BN6" s="22">
        <f t="shared" si="7"/>
        <v>564.99</v>
      </c>
      <c r="BO6" s="21" t="str">
        <f>IF(BO7="","",IF(BO7="-","【-】","【"&amp;SUBSTITUTE(TEXT(BO7,"#,##0.00"),"-","△")&amp;"】"))</f>
        <v>【265.16】</v>
      </c>
      <c r="BP6" s="22">
        <f>IF(BP7="",NA(),BP7)</f>
        <v>111.26</v>
      </c>
      <c r="BQ6" s="22">
        <f t="shared" ref="BQ6:BY6" si="8">IF(BQ7="",NA(),BQ7)</f>
        <v>103.16</v>
      </c>
      <c r="BR6" s="22">
        <f t="shared" si="8"/>
        <v>111.79</v>
      </c>
      <c r="BS6" s="22">
        <f t="shared" si="8"/>
        <v>121.23</v>
      </c>
      <c r="BT6" s="22">
        <f t="shared" si="8"/>
        <v>131.31</v>
      </c>
      <c r="BU6" s="22">
        <f t="shared" si="8"/>
        <v>87.51</v>
      </c>
      <c r="BV6" s="22">
        <f t="shared" si="8"/>
        <v>84.77</v>
      </c>
      <c r="BW6" s="22">
        <f t="shared" si="8"/>
        <v>87.11</v>
      </c>
      <c r="BX6" s="22">
        <f t="shared" si="8"/>
        <v>82.78</v>
      </c>
      <c r="BY6" s="22">
        <f t="shared" si="8"/>
        <v>80.56</v>
      </c>
      <c r="BZ6" s="21" t="str">
        <f>IF(BZ7="","",IF(BZ7="-","【-】","【"&amp;SUBSTITUTE(TEXT(BZ7,"#,##0.00"),"-","△")&amp;"】"))</f>
        <v>【102.35】</v>
      </c>
      <c r="CA6" s="22">
        <f>IF(CA7="",NA(),CA7)</f>
        <v>198.89</v>
      </c>
      <c r="CB6" s="22">
        <f t="shared" ref="CB6:CJ6" si="9">IF(CB7="",NA(),CB7)</f>
        <v>214.84</v>
      </c>
      <c r="CC6" s="22">
        <f t="shared" si="9"/>
        <v>198.63</v>
      </c>
      <c r="CD6" s="22">
        <f t="shared" si="9"/>
        <v>183.09</v>
      </c>
      <c r="CE6" s="22">
        <f t="shared" si="9"/>
        <v>168.48</v>
      </c>
      <c r="CF6" s="22">
        <f t="shared" si="9"/>
        <v>218.42</v>
      </c>
      <c r="CG6" s="22">
        <f t="shared" si="9"/>
        <v>227.27</v>
      </c>
      <c r="CH6" s="22">
        <f t="shared" si="9"/>
        <v>223.98</v>
      </c>
      <c r="CI6" s="22">
        <f t="shared" si="9"/>
        <v>225.09</v>
      </c>
      <c r="CJ6" s="22">
        <f t="shared" si="9"/>
        <v>260.87</v>
      </c>
      <c r="CK6" s="21" t="str">
        <f>IF(CK7="","",IF(CK7="-","【-】","【"&amp;SUBSTITUTE(TEXT(CK7,"#,##0.00"),"-","△")&amp;"】"))</f>
        <v>【167.74】</v>
      </c>
      <c r="CL6" s="22">
        <f>IF(CL7="",NA(),CL7)</f>
        <v>81.760000000000005</v>
      </c>
      <c r="CM6" s="22">
        <f t="shared" ref="CM6:CU6" si="10">IF(CM7="",NA(),CM7)</f>
        <v>81.87</v>
      </c>
      <c r="CN6" s="22">
        <f t="shared" si="10"/>
        <v>82.11</v>
      </c>
      <c r="CO6" s="22">
        <f t="shared" si="10"/>
        <v>83.88</v>
      </c>
      <c r="CP6" s="22">
        <f t="shared" si="10"/>
        <v>83.2</v>
      </c>
      <c r="CQ6" s="22">
        <f t="shared" si="10"/>
        <v>50.24</v>
      </c>
      <c r="CR6" s="22">
        <f t="shared" si="10"/>
        <v>50.29</v>
      </c>
      <c r="CS6" s="22">
        <f t="shared" si="10"/>
        <v>49.64</v>
      </c>
      <c r="CT6" s="22">
        <f t="shared" si="10"/>
        <v>49.38</v>
      </c>
      <c r="CU6" s="22">
        <f t="shared" si="10"/>
        <v>40.19</v>
      </c>
      <c r="CV6" s="21" t="str">
        <f>IF(CV7="","",IF(CV7="-","【-】","【"&amp;SUBSTITUTE(TEXT(CV7,"#,##0.00"),"-","△")&amp;"】"))</f>
        <v>【60.29】</v>
      </c>
      <c r="CW6" s="22">
        <f>IF(CW7="",NA(),CW7)</f>
        <v>73.010000000000005</v>
      </c>
      <c r="CX6" s="22">
        <f t="shared" ref="CX6:DF6" si="11">IF(CX7="",NA(),CX7)</f>
        <v>71.64</v>
      </c>
      <c r="CY6" s="22">
        <f t="shared" si="11"/>
        <v>72.459999999999994</v>
      </c>
      <c r="CZ6" s="22">
        <f t="shared" si="11"/>
        <v>70.290000000000006</v>
      </c>
      <c r="DA6" s="22">
        <f t="shared" si="11"/>
        <v>72.27</v>
      </c>
      <c r="DB6" s="22">
        <f t="shared" si="11"/>
        <v>78.650000000000006</v>
      </c>
      <c r="DC6" s="22">
        <f t="shared" si="11"/>
        <v>77.73</v>
      </c>
      <c r="DD6" s="22">
        <f t="shared" si="11"/>
        <v>78.09</v>
      </c>
      <c r="DE6" s="22">
        <f t="shared" si="11"/>
        <v>78.010000000000005</v>
      </c>
      <c r="DF6" s="22">
        <f t="shared" si="11"/>
        <v>71.52</v>
      </c>
      <c r="DG6" s="21" t="str">
        <f>IF(DG7="","",IF(DG7="-","【-】","【"&amp;SUBSTITUTE(TEXT(DG7,"#,##0.00"),"-","△")&amp;"】"))</f>
        <v>【90.12】</v>
      </c>
      <c r="DH6" s="22">
        <f>IF(DH7="",NA(),DH7)</f>
        <v>53.2</v>
      </c>
      <c r="DI6" s="22">
        <f t="shared" ref="DI6:DQ6" si="12">IF(DI7="",NA(),DI7)</f>
        <v>54.67</v>
      </c>
      <c r="DJ6" s="22">
        <f t="shared" si="12"/>
        <v>56.33</v>
      </c>
      <c r="DK6" s="22">
        <f t="shared" si="12"/>
        <v>57.33</v>
      </c>
      <c r="DL6" s="22">
        <f t="shared" si="12"/>
        <v>53.59</v>
      </c>
      <c r="DM6" s="22">
        <f t="shared" si="12"/>
        <v>45.14</v>
      </c>
      <c r="DN6" s="22">
        <f t="shared" si="12"/>
        <v>45.85</v>
      </c>
      <c r="DO6" s="22">
        <f t="shared" si="12"/>
        <v>47.31</v>
      </c>
      <c r="DP6" s="22">
        <f t="shared" si="12"/>
        <v>47.5</v>
      </c>
      <c r="DQ6" s="22">
        <f t="shared" si="12"/>
        <v>53.4</v>
      </c>
      <c r="DR6" s="21" t="str">
        <f>IF(DR7="","",IF(DR7="-","【-】","【"&amp;SUBSTITUTE(TEXT(DR7,"#,##0.00"),"-","△")&amp;"】"))</f>
        <v>【50.88】</v>
      </c>
      <c r="DS6" s="22">
        <f>IF(DS7="",NA(),DS7)</f>
        <v>10.63</v>
      </c>
      <c r="DT6" s="22">
        <f t="shared" ref="DT6:EB6" si="13">IF(DT7="",NA(),DT7)</f>
        <v>11.15</v>
      </c>
      <c r="DU6" s="22">
        <f t="shared" si="13"/>
        <v>11.15</v>
      </c>
      <c r="DV6" s="22">
        <f t="shared" si="13"/>
        <v>11.15</v>
      </c>
      <c r="DW6" s="22">
        <f t="shared" si="13"/>
        <v>11.15</v>
      </c>
      <c r="DX6" s="22">
        <f t="shared" si="13"/>
        <v>13.58</v>
      </c>
      <c r="DY6" s="22">
        <f t="shared" si="13"/>
        <v>14.13</v>
      </c>
      <c r="DZ6" s="22">
        <f t="shared" si="13"/>
        <v>16.77</v>
      </c>
      <c r="EA6" s="22">
        <f t="shared" si="13"/>
        <v>17.399999999999999</v>
      </c>
      <c r="EB6" s="22">
        <f t="shared" si="13"/>
        <v>21.86</v>
      </c>
      <c r="EC6" s="21" t="str">
        <f>IF(EC7="","",IF(EC7="-","【-】","【"&amp;SUBSTITUTE(TEXT(EC7,"#,##0.00"),"-","△")&amp;"】"))</f>
        <v>【22.30】</v>
      </c>
      <c r="ED6" s="21">
        <f>IF(ED7="",NA(),ED7)</f>
        <v>0</v>
      </c>
      <c r="EE6" s="21">
        <f t="shared" ref="EE6:EM6" si="14">IF(EE7="",NA(),EE7)</f>
        <v>0</v>
      </c>
      <c r="EF6" s="21">
        <f t="shared" si="14"/>
        <v>0</v>
      </c>
      <c r="EG6" s="22">
        <f t="shared" si="14"/>
        <v>0.05</v>
      </c>
      <c r="EH6" s="22">
        <f t="shared" si="14"/>
        <v>0.05</v>
      </c>
      <c r="EI6" s="22">
        <f t="shared" si="14"/>
        <v>0.44</v>
      </c>
      <c r="EJ6" s="22">
        <f t="shared" si="14"/>
        <v>0.52</v>
      </c>
      <c r="EK6" s="22">
        <f t="shared" si="14"/>
        <v>0.47</v>
      </c>
      <c r="EL6" s="22">
        <f t="shared" si="14"/>
        <v>0.4</v>
      </c>
      <c r="EM6" s="22">
        <f t="shared" si="14"/>
        <v>0.51</v>
      </c>
      <c r="EN6" s="21" t="str">
        <f>IF(EN7="","",IF(EN7="-","【-】","【"&amp;SUBSTITUTE(TEXT(EN7,"#,##0.00"),"-","△")&amp;"】"))</f>
        <v>【0.66】</v>
      </c>
    </row>
    <row r="7" spans="1:144" s="23" customFormat="1" x14ac:dyDescent="0.15">
      <c r="A7" s="15"/>
      <c r="B7" s="24">
        <v>2021</v>
      </c>
      <c r="C7" s="24">
        <v>35068</v>
      </c>
      <c r="D7" s="24">
        <v>46</v>
      </c>
      <c r="E7" s="24">
        <v>1</v>
      </c>
      <c r="F7" s="24">
        <v>0</v>
      </c>
      <c r="G7" s="24">
        <v>1</v>
      </c>
      <c r="H7" s="24" t="s">
        <v>93</v>
      </c>
      <c r="I7" s="24" t="s">
        <v>94</v>
      </c>
      <c r="J7" s="24" t="s">
        <v>95</v>
      </c>
      <c r="K7" s="24" t="s">
        <v>96</v>
      </c>
      <c r="L7" s="24" t="s">
        <v>97</v>
      </c>
      <c r="M7" s="24" t="s">
        <v>98</v>
      </c>
      <c r="N7" s="25" t="s">
        <v>99</v>
      </c>
      <c r="O7" s="25">
        <v>67.430000000000007</v>
      </c>
      <c r="P7" s="25">
        <v>90.53</v>
      </c>
      <c r="Q7" s="25">
        <v>4020</v>
      </c>
      <c r="R7" s="25">
        <v>5468</v>
      </c>
      <c r="S7" s="25">
        <v>134.02000000000001</v>
      </c>
      <c r="T7" s="25">
        <v>40.799999999999997</v>
      </c>
      <c r="U7" s="25">
        <v>4924</v>
      </c>
      <c r="V7" s="25">
        <v>25.87</v>
      </c>
      <c r="W7" s="25">
        <v>190.34</v>
      </c>
      <c r="X7" s="25">
        <v>111.96</v>
      </c>
      <c r="Y7" s="25">
        <v>105.17</v>
      </c>
      <c r="Z7" s="25">
        <v>112.78</v>
      </c>
      <c r="AA7" s="25">
        <v>121.34</v>
      </c>
      <c r="AB7" s="25">
        <v>129.91</v>
      </c>
      <c r="AC7" s="25">
        <v>104.47</v>
      </c>
      <c r="AD7" s="25">
        <v>103.81</v>
      </c>
      <c r="AE7" s="25">
        <v>104.35</v>
      </c>
      <c r="AF7" s="25">
        <v>105.34</v>
      </c>
      <c r="AG7" s="25">
        <v>108.19</v>
      </c>
      <c r="AH7" s="25">
        <v>111.39</v>
      </c>
      <c r="AI7" s="25">
        <v>0</v>
      </c>
      <c r="AJ7" s="25">
        <v>0</v>
      </c>
      <c r="AK7" s="25">
        <v>0</v>
      </c>
      <c r="AL7" s="25">
        <v>0</v>
      </c>
      <c r="AM7" s="25">
        <v>0</v>
      </c>
      <c r="AN7" s="25">
        <v>16.399999999999999</v>
      </c>
      <c r="AO7" s="25">
        <v>25.66</v>
      </c>
      <c r="AP7" s="25">
        <v>21.69</v>
      </c>
      <c r="AQ7" s="25">
        <v>24.04</v>
      </c>
      <c r="AR7" s="25">
        <v>6.17</v>
      </c>
      <c r="AS7" s="25">
        <v>1.3</v>
      </c>
      <c r="AT7" s="25">
        <v>316.35000000000002</v>
      </c>
      <c r="AU7" s="25">
        <v>340.51</v>
      </c>
      <c r="AV7" s="25">
        <v>362.72</v>
      </c>
      <c r="AW7" s="25">
        <v>345.6</v>
      </c>
      <c r="AX7" s="25">
        <v>389.47</v>
      </c>
      <c r="AY7" s="25">
        <v>293.23</v>
      </c>
      <c r="AZ7" s="25">
        <v>300.14</v>
      </c>
      <c r="BA7" s="25">
        <v>301.04000000000002</v>
      </c>
      <c r="BB7" s="25">
        <v>305.08</v>
      </c>
      <c r="BC7" s="25">
        <v>367.4</v>
      </c>
      <c r="BD7" s="25">
        <v>261.51</v>
      </c>
      <c r="BE7" s="25">
        <v>539.19000000000005</v>
      </c>
      <c r="BF7" s="25">
        <v>504.2</v>
      </c>
      <c r="BG7" s="25">
        <v>455.86</v>
      </c>
      <c r="BH7" s="25">
        <v>421.7</v>
      </c>
      <c r="BI7" s="25">
        <v>374.81</v>
      </c>
      <c r="BJ7" s="25">
        <v>542.29999999999995</v>
      </c>
      <c r="BK7" s="25">
        <v>566.65</v>
      </c>
      <c r="BL7" s="25">
        <v>551.62</v>
      </c>
      <c r="BM7" s="25">
        <v>585.59</v>
      </c>
      <c r="BN7" s="25">
        <v>564.99</v>
      </c>
      <c r="BO7" s="25">
        <v>265.16000000000003</v>
      </c>
      <c r="BP7" s="25">
        <v>111.26</v>
      </c>
      <c r="BQ7" s="25">
        <v>103.16</v>
      </c>
      <c r="BR7" s="25">
        <v>111.79</v>
      </c>
      <c r="BS7" s="25">
        <v>121.23</v>
      </c>
      <c r="BT7" s="25">
        <v>131.31</v>
      </c>
      <c r="BU7" s="25">
        <v>87.51</v>
      </c>
      <c r="BV7" s="25">
        <v>84.77</v>
      </c>
      <c r="BW7" s="25">
        <v>87.11</v>
      </c>
      <c r="BX7" s="25">
        <v>82.78</v>
      </c>
      <c r="BY7" s="25">
        <v>80.56</v>
      </c>
      <c r="BZ7" s="25">
        <v>102.35</v>
      </c>
      <c r="CA7" s="25">
        <v>198.89</v>
      </c>
      <c r="CB7" s="25">
        <v>214.84</v>
      </c>
      <c r="CC7" s="25">
        <v>198.63</v>
      </c>
      <c r="CD7" s="25">
        <v>183.09</v>
      </c>
      <c r="CE7" s="25">
        <v>168.48</v>
      </c>
      <c r="CF7" s="25">
        <v>218.42</v>
      </c>
      <c r="CG7" s="25">
        <v>227.27</v>
      </c>
      <c r="CH7" s="25">
        <v>223.98</v>
      </c>
      <c r="CI7" s="25">
        <v>225.09</v>
      </c>
      <c r="CJ7" s="25">
        <v>260.87</v>
      </c>
      <c r="CK7" s="25">
        <v>167.74</v>
      </c>
      <c r="CL7" s="25">
        <v>81.760000000000005</v>
      </c>
      <c r="CM7" s="25">
        <v>81.87</v>
      </c>
      <c r="CN7" s="25">
        <v>82.11</v>
      </c>
      <c r="CO7" s="25">
        <v>83.88</v>
      </c>
      <c r="CP7" s="25">
        <v>83.2</v>
      </c>
      <c r="CQ7" s="25">
        <v>50.24</v>
      </c>
      <c r="CR7" s="25">
        <v>50.29</v>
      </c>
      <c r="CS7" s="25">
        <v>49.64</v>
      </c>
      <c r="CT7" s="25">
        <v>49.38</v>
      </c>
      <c r="CU7" s="25">
        <v>40.19</v>
      </c>
      <c r="CV7" s="25">
        <v>60.29</v>
      </c>
      <c r="CW7" s="25">
        <v>73.010000000000005</v>
      </c>
      <c r="CX7" s="25">
        <v>71.64</v>
      </c>
      <c r="CY7" s="25">
        <v>72.459999999999994</v>
      </c>
      <c r="CZ7" s="25">
        <v>70.290000000000006</v>
      </c>
      <c r="DA7" s="25">
        <v>72.27</v>
      </c>
      <c r="DB7" s="25">
        <v>78.650000000000006</v>
      </c>
      <c r="DC7" s="25">
        <v>77.73</v>
      </c>
      <c r="DD7" s="25">
        <v>78.09</v>
      </c>
      <c r="DE7" s="25">
        <v>78.010000000000005</v>
      </c>
      <c r="DF7" s="25">
        <v>71.52</v>
      </c>
      <c r="DG7" s="25">
        <v>90.12</v>
      </c>
      <c r="DH7" s="25">
        <v>53.2</v>
      </c>
      <c r="DI7" s="25">
        <v>54.67</v>
      </c>
      <c r="DJ7" s="25">
        <v>56.33</v>
      </c>
      <c r="DK7" s="25">
        <v>57.33</v>
      </c>
      <c r="DL7" s="25">
        <v>53.59</v>
      </c>
      <c r="DM7" s="25">
        <v>45.14</v>
      </c>
      <c r="DN7" s="25">
        <v>45.85</v>
      </c>
      <c r="DO7" s="25">
        <v>47.31</v>
      </c>
      <c r="DP7" s="25">
        <v>47.5</v>
      </c>
      <c r="DQ7" s="25">
        <v>53.4</v>
      </c>
      <c r="DR7" s="25">
        <v>50.88</v>
      </c>
      <c r="DS7" s="25">
        <v>10.63</v>
      </c>
      <c r="DT7" s="25">
        <v>11.15</v>
      </c>
      <c r="DU7" s="25">
        <v>11.15</v>
      </c>
      <c r="DV7" s="25">
        <v>11.15</v>
      </c>
      <c r="DW7" s="25">
        <v>11.15</v>
      </c>
      <c r="DX7" s="25">
        <v>13.58</v>
      </c>
      <c r="DY7" s="25">
        <v>14.13</v>
      </c>
      <c r="DZ7" s="25">
        <v>16.77</v>
      </c>
      <c r="EA7" s="25">
        <v>17.399999999999999</v>
      </c>
      <c r="EB7" s="25">
        <v>21.86</v>
      </c>
      <c r="EC7" s="25">
        <v>22.3</v>
      </c>
      <c r="ED7" s="25">
        <v>0</v>
      </c>
      <c r="EE7" s="25">
        <v>0</v>
      </c>
      <c r="EF7" s="25">
        <v>0</v>
      </c>
      <c r="EG7" s="25">
        <v>0.05</v>
      </c>
      <c r="EH7" s="25">
        <v>0.05</v>
      </c>
      <c r="EI7" s="25">
        <v>0.44</v>
      </c>
      <c r="EJ7" s="25">
        <v>0.52</v>
      </c>
      <c r="EK7" s="25">
        <v>0.47</v>
      </c>
      <c r="EL7" s="25">
        <v>0.4</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2023-01-12T02:31:01Z</cp:lastPrinted>
  <dcterms:created xsi:type="dcterms:W3CDTF">2022-12-01T00:52:52Z</dcterms:created>
  <dcterms:modified xsi:type="dcterms:W3CDTF">2023-01-12T02:31:30Z</dcterms:modified>
  <cp:category/>
</cp:coreProperties>
</file>