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B5868B00-484D-4E24-AB7A-F3537BC91956}" xr6:coauthVersionLast="45" xr6:coauthVersionMax="45" xr10:uidLastSave="{00000000-0000-0000-0000-000000000000}"/>
  <bookViews>
    <workbookView xWindow="-120" yWindow="-120" windowWidth="29040" windowHeight="15840" tabRatio="9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0" i="12" l="1"/>
  <c r="AA69"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AM36" i="10"/>
  <c r="U36" i="10"/>
  <c r="C36" i="10"/>
  <c r="CO35" i="10"/>
  <c r="CO36" i="10" s="1"/>
  <c r="AM35" i="10"/>
  <c r="C35" i="10"/>
  <c r="CO34" i="10"/>
  <c r="BW34" i="10"/>
  <c r="BW35" i="10" s="1"/>
  <c r="BW36" i="10" s="1"/>
  <c r="U34" i="10"/>
  <c r="U35"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<sst xmlns="http://schemas.openxmlformats.org/spreadsheetml/2006/main" count="1126" uniqueCount="587">
  <si>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</si>
  <si>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</si>
  <si>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</si>
  <si>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</si>
  <si>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</si>
  <si>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</si>
  <si>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</si>
  <si>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</si>
  <si>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</si>
  <si>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</si>
  <si>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</si>
  <si>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</si>
  <si>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</si>
  <si>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</si>
  <si>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</si>
  <si>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</si>
  <si>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</si>
  <si>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</si>
  <si>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</si>
  <si>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</si>
  <si>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</si>
  <si>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</si>
  <si>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</si>
  <si>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</si>
  <si>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</si>
  <si>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</si>
  <si>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</si>
  <si>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</si>
  <si>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</si>
  <si>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</si>
  <si>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</si>
  <si>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</si>
  <si>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</si>
  <si>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</si>
  <si>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</si>
  <si>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</si>
  <si>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</si>
  <si>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</si>
  <si>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</si>
  <si>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</si>
  <si>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</si>
  <si>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</si>
  <si>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</si>
  <si>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</si>
  <si>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</si>
  <si>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</si>
  <si>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</si>
  <si>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</si>
  <si>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</si>
  <si>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</si>
  <si>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</si>
  <si>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</si>
  <si>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</si>
  <si>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</si>
  <si>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</si>
  <si>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</si>
  <si>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</si>
  <si>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</si>
  <si>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</si>
  <si>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</si>
  <si>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</si>
  <si>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</si>
  <si>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</si>
  <si>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</si>
  <si>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</si>
  <si>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</si>
  <si>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</si>
  <si>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</si>
  <si>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</si>
  <si>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</si>
  <si>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</si>
  <si>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</si>
  <si>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</si>
  <si>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</si>
  <si>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</si>
  <si>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</si>
  <si>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</si>
  <si>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</si>
  <si>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</si>
  <si>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</si>
  <si>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</si>
  <si>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</si>
  <si>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</si>
  <si>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</si>
  <si>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</si>
  <si>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</si>
  <si>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</si>
  <si>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</si>
  <si>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</si>
  <si>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</si>
  <si>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</si>
  <si>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</si>
  <si>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</si>
  <si>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</si>
  <si>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</si>
  <si>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</si>
  <si>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</si>
  <si>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</si>
  <si>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</si>
  <si>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</si>
  <si>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</si>
  <si>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</si>
  <si>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</si>
  <si>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</si>
  <si>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</si>
  <si>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</si>
  <si>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</si>
  <si>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</si>
  <si>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</si>
  <si>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</si>
  <si>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</si>
  <si>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</si>
  <si>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</si>
  <si>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</si>
  <si>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</si>
  <si>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</si>
  <si>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</si>
  <si>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</si>
  <si>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</si>
  <si>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</si>
  <si>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</si>
  <si>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</si>
  <si>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</si>
  <si>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</si>
  <si>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</si>
  <si>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</si>
  <si>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</si>
  <si>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</si>
  <si>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</si>
  <si>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</si>
  <si>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</si>
  <si>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</si>
  <si>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</si>
  <si>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</si>
  <si>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</si>
  <si>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</si>
  <si>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</si>
  <si>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</si>
  <si>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</si>
  <si>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</si>
  <si>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</si>
  <si>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</si>
  <si>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</si>
  <si>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</si>
  <si>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</si>
  <si>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</si>
  <si>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</si>
  <si>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</si>
  <si>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</si>
  <si>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</si>
  <si>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</si>
  <si>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</si>
  <si>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</si>
  <si>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</si>
  <si>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</si>
  <si>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</si>
  <si>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</si>
  <si>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</si>
  <si>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</si>
  <si>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</si>
  <si>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</si>
  <si>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</si>
  <si>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</si>
  <si>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</si>
  <si>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</si>
  <si>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</si>
  <si>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</si>
  <si>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</si>
  <si>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</si>
  <si>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</si>
  <si>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</si>
  <si>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</si>
  <si>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</si>
  <si>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</si>
  <si>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</si>
  <si>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</si>
  <si>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</si>
  <si>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</si>
  <si>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</si>
  <si>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</si>
  <si>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</si>
  <si>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</si>
  <si>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</si>
  <si>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</si>
  <si>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</si>
  <si>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</si>
  <si>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</si>
  <si>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</si>
  <si>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</si>
  <si>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</si>
  <si>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</si>
  <si>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</si>
  <si>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</si>
  <si>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</si>
  <si>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</si>
  <si>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</si>
  <si>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</si>
  <si>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</si>
  <si>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</si>
  <si>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</si>
  <si>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</si>
  <si>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</si>
  <si>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</si>
  <si>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</si>
  <si>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</si>
  <si>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</si>
  <si>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</si>
  <si>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</si>
  <si>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</si>
  <si>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</si>
  <si>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岩手県九戸村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</si>
  <si>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</si>
  <si>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</si>
  <si>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</si>
  <si>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</si>
  <si>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</si>
  <si>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</si>
  <si>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</si>
  <si>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</si>
  <si>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</si>
  <si>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</si>
  <si>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</si>
  <si>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</si>
  <si>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</si>
  <si>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</si>
  <si>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</si>
  <si>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</si>
  <si>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</si>
  <si>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</si>
  <si>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</si>
  <si>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</si>
  <si>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</si>
  <si>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</si>
  <si>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</si>
  <si>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</si>
  <si>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</si>
  <si>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</si>
  <si>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</si>
  <si>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</si>
  <si>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</si>
  <si>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</si>
  <si>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</si>
  <si>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</si>
  <si>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</si>
  <si>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</si>
  <si>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</si>
  <si>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</si>
  <si>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</si>
  <si>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</si>
  <si>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</si>
  <si>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</si>
  <si>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</si>
  <si>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</si>
  <si>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</si>
  <si>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</si>
  <si>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</si>
  <si>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</si>
  <si>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</si>
  <si>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</si>
  <si>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</si>
  <si>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</si>
  <si>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</si>
  <si>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</si>
  <si>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</si>
  <si>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</si>
  <si>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</si>
  <si>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</si>
  <si>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</si>
  <si>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</si>
  <si>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</si>
  <si>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</si>
  <si>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</si>
  <si>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</si>
  <si>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</si>
  <si>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</si>
  <si>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</si>
  <si>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</si>
  <si>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</si>
  <si>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</si>
  <si>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</si>
  <si>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</si>
  <si>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</si>
  <si>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</si>
  <si>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</si>
  <si>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</si>
  <si>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</si>
  <si>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</si>
  <si>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</si>
  <si>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</si>
  <si>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</si>
  <si>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</si>
  <si>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</si>
  <si>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</si>
  <si>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</si>
  <si>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</si>
  <si>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</si>
  <si>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</si>
  <si>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</si>
  <si>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</si>
  <si>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</si>
  <si>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</si>
  <si>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</si>
  <si>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</si>
  <si>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</si>
  <si>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</si>
  <si>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</si>
  <si>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</si>
  <si>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</si>
  <si>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</si>
  <si>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</si>
  <si>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</si>
  <si>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</si>
  <si>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</si>
  <si>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</si>
  <si>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</si>
  <si>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</si>
  <si>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</si>
  <si>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</si>
  <si>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</si>
  <si>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</si>
  <si>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</si>
  <si>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</si>
  <si>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</si>
  <si>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</si>
  <si>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</si>
  <si>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</si>
  <si>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</si>
  <si>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</si>
  <si>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</si>
  <si>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</si>
  <si>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</si>
  <si>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</si>
  <si>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</si>
  <si>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</si>
  <si>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</si>
  <si>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</si>
  <si>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</si>
  <si>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</si>
  <si>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</si>
  <si>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</si>
  <si>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</si>
  <si>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</si>
  <si>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</si>
  <si>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</si>
  <si>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</si>
  <si>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</si>
  <si>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</si>
  <si>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</si>
  <si>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</si>
  <si>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</si>
  <si>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</si>
  <si>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</si>
  <si>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</si>
  <si>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</si>
  <si>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</si>
  <si>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</si>
  <si>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</si>
  <si>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</si>
  <si>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</si>
  <si>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</si>
  <si>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</si>
  <si>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</si>
  <si>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岩手県九戸村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</si>
  <si>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</si>
  <si>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</si>
  <si>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</si>
  <si>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</si>
  <si>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</si>
  <si>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</si>
  <si>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</si>
  <si>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</si>
  <si>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</si>
  <si>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</si>
  <si>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</si>
  <si>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</si>
  <si>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</si>
  <si>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</si>
  <si>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</si>
  <si>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</si>
  <si>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</si>
  <si>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</si>
  <si>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</si>
  <si>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</si>
  <si>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</si>
  <si>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</si>
  <si>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</si>
  <si>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</si>
  <si>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</si>
  <si>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</si>
  <si>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</si>
  <si>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</si>
  <si>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</si>
  <si>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</si>
  <si>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</si>
  <si>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</si>
  <si>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</si>
  <si>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</si>
  <si>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</si>
  <si>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</si>
  <si>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</si>
  <si>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</si>
  <si>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</si>
  <si>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</si>
  <si>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</si>
  <si>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</si>
  <si>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</si>
  <si>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</si>
  <si>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</si>
  <si>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</si>
  <si>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</si>
  <si>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</si>
  <si>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</si>
  <si>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</si>
  <si>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</si>
  <si>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</si>
  <si>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</si>
  <si>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</si>
  <si>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</si>
  <si>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</si>
  <si>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</si>
  <si>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</si>
  <si>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</si>
  <si>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</si>
  <si>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</si>
  <si>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</si>
  <si>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</si>
  <si>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</si>
  <si>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</si>
  <si>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</si>
  <si>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</si>
  <si>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</si>
  <si>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</si>
  <si>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</si>
  <si>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</si>
  <si>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</si>
  <si>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</si>
  <si>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</si>
  <si>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</si>
  <si>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</si>
  <si>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</si>
  <si>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</si>
  <si>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</si>
  <si>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</si>
  <si>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</si>
  <si>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</si>
  <si>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</si>
  <si>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</si>
  <si>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</si>
  <si>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</si>
  <si>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</si>
  <si>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</si>
  <si>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</si>
  <si>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</si>
  <si>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</si>
  <si>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</si>
  <si>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</si>
  <si>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</si>
  <si>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</si>
  <si>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</si>
  <si>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</si>
  <si>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</si>
  <si>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</si>
  <si>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</si>
  <si>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</si>
  <si>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</si>
  <si>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</si>
  <si>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</si>
  <si>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</si>
  <si>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</si>
  <si>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</si>
  <si>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</si>
  <si>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</si>
  <si>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</si>
  <si>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</si>
  <si>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</si>
  <si>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</si>
  <si>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</si>
  <si>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</si>
  <si>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</si>
  <si>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</si>
  <si>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</si>
  <si>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</si>
  <si>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</si>
  <si>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</si>
  <si>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</si>
  <si>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</si>
  <si>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</si>
  <si>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</si>
  <si>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</si>
  <si>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</si>
  <si>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</si>
  <si>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</si>
  <si>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</si>
  <si>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</si>
  <si>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</si>
  <si>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</si>
  <si>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</si>
  <si>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</si>
  <si>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</si>
  <si>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</si>
  <si>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</si>
  <si>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</si>
  <si>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</si>
  <si>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</si>
  <si>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</si>
  <si>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</si>
  <si>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</si>
  <si>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</si>
  <si>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</si>
  <si>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</si>
  <si>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</si>
  <si>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</si>
  <si>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</si>
  <si>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</si>
  <si>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</si>
  <si>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</si>
  <si>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</si>
  <si>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</si>
  <si>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</si>
  <si>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</si>
  <si>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</si>
  <si>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</si>
  <si>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</si>
  <si>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</si>
  <si>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</si>
  <si>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</si>
  <si>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</si>
  <si>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</si>
  <si>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</si>
  <si>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</si>
  <si>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</si>
  <si>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</si>
  <si>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</si>
  <si>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</si>
  <si>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</si>
  <si>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</si>
  <si>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</si>
  <si>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</si>
  <si>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</si>
  <si>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</si>
  <si>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</si>
  <si>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</si>
  <si>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</si>
  <si>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</si>
  <si>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</si>
  <si>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</si>
  <si>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</si>
  <si>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</si>
  <si>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2.21</t>
  </si>
  <si>
    <t>水道事業会計</t>
  </si>
  <si>
    <t>一般会計</t>
  </si>
  <si>
    <t>下水道事業特別会計</t>
  </si>
  <si>
    <t>農業集落排水事業特別会計</t>
  </si>
  <si>
    <t>国民健康保険特別会計</t>
  </si>
  <si>
    <t>後期高齢者医療特別会計</t>
  </si>
  <si>
    <t>索道事業特別会計</t>
  </si>
  <si>
    <t>その他会計（赤字）</t>
  </si>
  <si>
    <t>その他会計（黒字）</t>
  </si>
  <si>
    <t>H25末</t>
    <phoneticPr fontId="5"/>
  </si>
  <si>
    <t>H26末</t>
    <phoneticPr fontId="5"/>
  </si>
  <si>
    <t>H27末</t>
    <phoneticPr fontId="5"/>
  </si>
  <si>
    <t>H28末</t>
    <phoneticPr fontId="5"/>
  </si>
  <si>
    <t>H29末</t>
    <phoneticPr fontId="5"/>
  </si>
  <si>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18"/>
  </si>
  <si>
    <t>岩手県市町村総合事務組合（一般会計）</t>
    <rPh sb="0" eb="2">
      <t>イワテ</t>
    </rPh>
    <rPh sb="2" eb="3">
      <t>ケン</t>
    </rPh>
    <rPh sb="3" eb="6">
      <t>シチョウソン</t>
    </rPh>
    <rPh sb="6" eb="8">
      <t>ソウゴウ</t>
    </rPh>
    <rPh sb="8" eb="10">
      <t>ジム</t>
    </rPh>
    <rPh sb="10" eb="12">
      <t>クミアイ</t>
    </rPh>
    <rPh sb="13" eb="15">
      <t>イッパン</t>
    </rPh>
    <rPh sb="15" eb="17">
      <t>カイケイ</t>
    </rPh>
    <phoneticPr fontId="18"/>
  </si>
  <si>
    <t>岩手県市町村総合事務組合（特別会計）</t>
    <rPh sb="0" eb="2">
      <t>イワテ</t>
    </rPh>
    <rPh sb="2" eb="3">
      <t>ケン</t>
    </rPh>
    <rPh sb="3" eb="6">
      <t>シチョウソン</t>
    </rPh>
    <rPh sb="6" eb="8">
      <t>ソウゴウ</t>
    </rPh>
    <rPh sb="8" eb="10">
      <t>ジム</t>
    </rPh>
    <rPh sb="10" eb="12">
      <t>クミアイ</t>
    </rPh>
    <rPh sb="13" eb="15">
      <t>トクベツ</t>
    </rPh>
    <rPh sb="15" eb="17">
      <t>カイケイ</t>
    </rPh>
    <phoneticPr fontId="18"/>
  </si>
  <si>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18"/>
  </si>
  <si>
    <t>株式会社ふるさと振興公社</t>
    <rPh sb="0" eb="4">
      <t>カブシキガイシャ</t>
    </rPh>
    <rPh sb="8" eb="10">
      <t>シンコウ</t>
    </rPh>
    <rPh sb="10" eb="12">
      <t>コウシャ</t>
    </rPh>
    <phoneticPr fontId="18"/>
  </si>
  <si>
    <t>株式会社ナインズファーム</t>
    <rPh sb="0" eb="4">
      <t>カブシキガイシャ</t>
    </rPh>
    <phoneticPr fontId="18"/>
  </si>
  <si>
    <t>(地域振興基金(H30年度末現在))</t>
    <phoneticPr fontId="2"/>
  </si>
  <si>
    <t>(人材育成基金(H30年度末現在))</t>
    <phoneticPr fontId="2"/>
  </si>
  <si>
    <t>(農林業振興基金(H30年度末現在))</t>
    <phoneticPr fontId="2"/>
  </si>
  <si>
    <t>(育英奨学資金貸付基金(H30年度末現在))</t>
    <phoneticPr fontId="2"/>
  </si>
  <si>
    <t>(災害復興基金(H30年度末現在))</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</si>
  <si>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</si>
  <si>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</si>
  <si>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</si>
  <si>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</si>
  <si>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※H30年度固定資産台帳整備中</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</si>
  <si>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</si>
  <si>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</si>
  <si>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</si>
  <si>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</si>
  <si>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</si>
  <si>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</si>
  <si>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道路整備事業等に伴う過疎対策事業債や防災行政無線のデジタル化に伴う緊急防災減災事業債などの発行により、近年地方債残高は増加傾向にある。地方交付税措置のある地方債を中心に借入を行っており、実質公債費比率については類似団体と比較し、低水準で推移している。また、将来負担比率については同等の水準を保っている。今後は二戸消防署九戸分署の建設、産直施設オドデ館の大規模改修等に係る地方債の発行を予定していることから、財源の確保や事業の取捨選択等により地方債発行額を抑制し、公債費の適正化に引き続き取り組んでいく。</t>
    <rPh sb="1" eb="5">
      <t>ドウロセイビ</t>
    </rPh>
    <rPh sb="7" eb="8">
      <t>トウ</t>
    </rPh>
    <rPh sb="9" eb="10">
      <t>トモナ</t>
    </rPh>
    <rPh sb="11" eb="13">
      <t>カソ</t>
    </rPh>
    <rPh sb="13" eb="15">
      <t>タイサク</t>
    </rPh>
    <rPh sb="15" eb="17">
      <t>ジギョウ</t>
    </rPh>
    <rPh sb="17" eb="18">
      <t>サイ</t>
    </rPh>
    <rPh sb="111" eb="113">
      <t>ヒカク</t>
    </rPh>
    <rPh sb="115" eb="116">
      <t>テイ</t>
    </rPh>
    <rPh sb="119" eb="121">
      <t>スイイ</t>
    </rPh>
    <rPh sb="140" eb="142">
      <t>ドウトウ</t>
    </rPh>
    <rPh sb="146" eb="147">
      <t>タモ</t>
    </rPh>
    <rPh sb="155" eb="157">
      <t>ニノヘ</t>
    </rPh>
    <rPh sb="157" eb="160">
      <t>ショウボウショ</t>
    </rPh>
    <rPh sb="160" eb="162">
      <t>クノヘ</t>
    </rPh>
    <rPh sb="162" eb="164">
      <t>ブンショ</t>
    </rPh>
    <rPh sb="165" eb="167">
      <t>ケンセツ</t>
    </rPh>
    <rPh sb="168" eb="170">
      <t>サンチョク</t>
    </rPh>
    <rPh sb="170" eb="172">
      <t>シセツ</t>
    </rPh>
    <rPh sb="175" eb="176">
      <t>カン</t>
    </rPh>
    <rPh sb="177" eb="180">
      <t>ダイキボ</t>
    </rPh>
    <rPh sb="180" eb="182">
      <t>カイシュウ</t>
    </rPh>
    <rPh sb="182" eb="183">
      <t>トウ</t>
    </rPh>
    <rPh sb="213" eb="215">
      <t>シュシャ</t>
    </rPh>
    <rPh sb="228" eb="230">
      <t>ヨクセイ</t>
    </rPh>
    <rPh sb="240" eb="241">
      <t>ヒ</t>
    </rPh>
    <rPh sb="242" eb="243">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</si>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</sst>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547C-4FBB-BA60-5BA0219E5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86897</c:v>
                </c:pt>
                <c:pt idx="1">
                  <c:v>112138</c:v>
                </c:pt>
                <c:pt idx="2">
                  <c:v>107853</c:v>
                </c:pt>
                <c:pt idx="3">
                  <c:v>112245</c:v>
                </c:pt>
                <c:pt idx="4">
                  <c:v>94252</c:v>
                </c:pt>
              </c:numCache>
            </c:numRef>
          </c:val>
          <c:smooth val="0"/>
          <c:extLst>
            <c:ext xmlns:c16="http://schemas.microsoft.com/office/drawing/2014/chart" uri="{C3380CC4-5D6E-409C-BE32-E72D297353CC}">
              <c16:uniqueId val="{00000001-547C-4FBB-BA60-5BA0219E5DD6}"/>
            </c:ext>
          </c:extLst>
        </c:ser>
        <c:dLbls>
          <c:showLegendKey val="0"/>
          <c:showVal val="0"/>
          <c:showCatName val="0"/>
          <c:showSerName val="0"/>
          <c:showPercent val="0"/>
          <c:showBubbleSize val="0"/>
        </c:dLbls>
        <c:marker val="1"/>
        <c:smooth val="0"/>
        <c:axId val="297994880"/>
        <c:axId val="298025728"/>
      </c:lineChart>
      <c:catAx>
        <c:axId val="29799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025728"/>
        <c:crosses val="autoZero"/>
        <c:auto val="1"/>
        <c:lblAlgn val="ctr"/>
        <c:lblOffset val="100"/>
        <c:tickLblSkip val="1"/>
        <c:tickMarkSkip val="1"/>
        <c:noMultiLvlLbl val="0"/>
      </c:catAx>
      <c:valAx>
        <c:axId val="2980257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99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6.36</c:v>
                </c:pt>
                <c:pt idx="1">
                  <c:v>6.47</c:v>
                </c:pt>
                <c:pt idx="2">
                  <c:v>3.91</c:v>
                </c:pt>
                <c:pt idx="3">
                  <c:v>10.029999999999999</c:v>
                </c:pt>
                <c:pt idx="4">
                  <c:v>5.62</c:v>
                </c:pt>
              </c:numCache>
            </c:numRef>
          </c:val>
          <c:extLst>
            <c:ext xmlns:c16="http://schemas.microsoft.com/office/drawing/2014/chart" uri="{C3380CC4-5D6E-409C-BE32-E72D297353CC}">
              <c16:uniqueId val="{00000000-D8D7-4280-8EF1-9003BEC73C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118.96</c:v>
                </c:pt>
                <c:pt idx="1">
                  <c:v>133.58000000000001</c:v>
                </c:pt>
                <c:pt idx="2">
                  <c:v>147.94</c:v>
                </c:pt>
                <c:pt idx="3">
                  <c:v>152.83000000000001</c:v>
                </c:pt>
                <c:pt idx="4">
                  <c:v>158.91999999999999</c:v>
                </c:pt>
              </c:numCache>
            </c:numRef>
          </c:val>
          <c:extLst>
            <c:ext xmlns:c16="http://schemas.microsoft.com/office/drawing/2014/chart" uri="{C3380CC4-5D6E-409C-BE32-E72D297353CC}">
              <c16:uniqueId val="{00000001-D8D7-4280-8EF1-9003BEC73C83}"/>
            </c:ext>
          </c:extLst>
        </c:ser>
        <c:dLbls>
          <c:showLegendKey val="0"/>
          <c:showVal val="0"/>
          <c:showCatName val="0"/>
          <c:showSerName val="0"/>
          <c:showPercent val="0"/>
          <c:showBubbleSize val="0"/>
        </c:dLbls>
        <c:gapWidth val="250"/>
        <c:overlap val="100"/>
        <c:axId val="294260096"/>
        <c:axId val="29426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20.170000000000002</c:v>
                </c:pt>
                <c:pt idx="1">
                  <c:v>17.62</c:v>
                </c:pt>
                <c:pt idx="2">
                  <c:v>8.34</c:v>
                </c:pt>
                <c:pt idx="3">
                  <c:v>8.86</c:v>
                </c:pt>
                <c:pt idx="4">
                  <c:v>-2.21</c:v>
                </c:pt>
              </c:numCache>
            </c:numRef>
          </c:val>
          <c:smooth val="0"/>
          <c:extLst>
            <c:ext xmlns:c16="http://schemas.microsoft.com/office/drawing/2014/chart" uri="{C3380CC4-5D6E-409C-BE32-E72D297353CC}">
              <c16:uniqueId val="{00000002-D8D7-4280-8EF1-9003BEC73C83}"/>
            </c:ext>
          </c:extLst>
        </c:ser>
        <c:dLbls>
          <c:showLegendKey val="0"/>
          <c:showVal val="0"/>
          <c:showCatName val="0"/>
          <c:showSerName val="0"/>
          <c:showPercent val="0"/>
          <c:showBubbleSize val="0"/>
        </c:dLbls>
        <c:marker val="1"/>
        <c:smooth val="0"/>
        <c:axId val="294260096"/>
        <c:axId val="294262272"/>
      </c:lineChart>
      <c:catAx>
        <c:axId val="2942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262272"/>
        <c:crosses val="autoZero"/>
        <c:auto val="1"/>
        <c:lblAlgn val="ctr"/>
        <c:lblOffset val="100"/>
        <c:tickLblSkip val="1"/>
        <c:tickMarkSkip val="1"/>
        <c:noMultiLvlLbl val="0"/>
      </c:catAx>
      <c:valAx>
        <c:axId val="29426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58-4546-A9D7-8853193975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58-4546-A9D7-8853193975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58-4546-A9D7-88531939757F}"/>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58-4546-A9D7-8853193975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58-4546-A9D7-88531939757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5-1B58-4546-A9D7-88531939757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0.05</c:v>
                </c:pt>
                <c:pt idx="4">
                  <c:v>#N/A</c:v>
                </c:pt>
                <c:pt idx="5">
                  <c:v>0.03</c:v>
                </c:pt>
                <c:pt idx="6">
                  <c:v>#N/A</c:v>
                </c:pt>
                <c:pt idx="7">
                  <c:v>0.02</c:v>
                </c:pt>
                <c:pt idx="8">
                  <c:v>#N/A</c:v>
                </c:pt>
                <c:pt idx="9">
                  <c:v>0.04</c:v>
                </c:pt>
              </c:numCache>
            </c:numRef>
          </c:val>
          <c:extLst>
            <c:ext xmlns:c16="http://schemas.microsoft.com/office/drawing/2014/chart" uri="{C3380CC4-5D6E-409C-BE32-E72D297353CC}">
              <c16:uniqueId val="{00000006-1B58-4546-A9D7-88531939757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0.18</c:v>
                </c:pt>
                <c:pt idx="4">
                  <c:v>#N/A</c:v>
                </c:pt>
                <c:pt idx="5">
                  <c:v>0.33</c:v>
                </c:pt>
                <c:pt idx="6">
                  <c:v>#N/A</c:v>
                </c:pt>
                <c:pt idx="7">
                  <c:v>0.15</c:v>
                </c:pt>
                <c:pt idx="8">
                  <c:v>#N/A</c:v>
                </c:pt>
                <c:pt idx="9">
                  <c:v>0.11</c:v>
                </c:pt>
              </c:numCache>
            </c:numRef>
          </c:val>
          <c:extLst>
            <c:ext xmlns:c16="http://schemas.microsoft.com/office/drawing/2014/chart" uri="{C3380CC4-5D6E-409C-BE32-E72D297353CC}">
              <c16:uniqueId val="{00000007-1B58-4546-A9D7-8853193975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6.36</c:v>
                </c:pt>
                <c:pt idx="2">
                  <c:v>#N/A</c:v>
                </c:pt>
                <c:pt idx="3">
                  <c:v>6.47</c:v>
                </c:pt>
                <c:pt idx="4">
                  <c:v>#N/A</c:v>
                </c:pt>
                <c:pt idx="5">
                  <c:v>3.91</c:v>
                </c:pt>
                <c:pt idx="6">
                  <c:v>#N/A</c:v>
                </c:pt>
                <c:pt idx="7">
                  <c:v>10.02</c:v>
                </c:pt>
                <c:pt idx="8">
                  <c:v>#N/A</c:v>
                </c:pt>
                <c:pt idx="9">
                  <c:v>5.61</c:v>
                </c:pt>
              </c:numCache>
            </c:numRef>
          </c:val>
          <c:extLst>
            <c:ext xmlns:c16="http://schemas.microsoft.com/office/drawing/2014/chart" uri="{C3380CC4-5D6E-409C-BE32-E72D297353CC}">
              <c16:uniqueId val="{00000008-1B58-4546-A9D7-8853193975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8.01</c:v>
                </c:pt>
                <c:pt idx="2">
                  <c:v>#N/A</c:v>
                </c:pt>
                <c:pt idx="3">
                  <c:v>8.14</c:v>
                </c:pt>
                <c:pt idx="4">
                  <c:v>#N/A</c:v>
                </c:pt>
                <c:pt idx="5">
                  <c:v>8.32</c:v>
                </c:pt>
                <c:pt idx="6">
                  <c:v>#N/A</c:v>
                </c:pt>
                <c:pt idx="7">
                  <c:v>6.38</c:v>
                </c:pt>
                <c:pt idx="8">
                  <c:v>#N/A</c:v>
                </c:pt>
                <c:pt idx="9">
                  <c:v>6.12</c:v>
                </c:pt>
              </c:numCache>
            </c:numRef>
          </c:val>
          <c:extLst>
            <c:ext xmlns:c16="http://schemas.microsoft.com/office/drawing/2014/chart" uri="{C3380CC4-5D6E-409C-BE32-E72D297353CC}">
              <c16:uniqueId val="{00000009-1B58-4546-A9D7-88531939757F}"/>
            </c:ext>
          </c:extLst>
        </c:ser>
        <c:dLbls>
          <c:showLegendKey val="0"/>
          <c:showVal val="0"/>
          <c:showCatName val="0"/>
          <c:showSerName val="0"/>
          <c:showPercent val="0"/>
          <c:showBubbleSize val="0"/>
        </c:dLbls>
        <c:gapWidth val="150"/>
        <c:overlap val="100"/>
        <c:axId val="294389632"/>
        <c:axId val="294391168"/>
      </c:barChart>
      <c:catAx>
        <c:axId val="2943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91168"/>
        <c:crosses val="autoZero"/>
        <c:auto val="1"/>
        <c:lblAlgn val="ctr"/>
        <c:lblOffset val="100"/>
        <c:tickLblSkip val="1"/>
        <c:tickMarkSkip val="1"/>
        <c:noMultiLvlLbl val="0"/>
      </c:catAx>
      <c:valAx>
        <c:axId val="29439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8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414</c:v>
                </c:pt>
                <c:pt idx="5">
                  <c:v>404</c:v>
                </c:pt>
                <c:pt idx="8">
                  <c:v>395</c:v>
                </c:pt>
                <c:pt idx="11">
                  <c:v>394</c:v>
                </c:pt>
                <c:pt idx="14">
                  <c:v>380</c:v>
                </c:pt>
              </c:numCache>
            </c:numRef>
          </c:val>
          <c:extLst>
            <c:ext xmlns:c16="http://schemas.microsoft.com/office/drawing/2014/chart" uri="{C3380CC4-5D6E-409C-BE32-E72D297353CC}">
              <c16:uniqueId val="{00000000-CE30-4FC9-AB6A-E693C8C527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30-4FC9-AB6A-E693C8C527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30-4FC9-AB6A-E693C8C527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3</c:v>
                </c:pt>
                <c:pt idx="9">
                  <c:v>13</c:v>
                </c:pt>
                <c:pt idx="12">
                  <c:v>16</c:v>
                </c:pt>
              </c:numCache>
            </c:numRef>
          </c:val>
          <c:extLst>
            <c:ext xmlns:c16="http://schemas.microsoft.com/office/drawing/2014/chart" uri="{C3380CC4-5D6E-409C-BE32-E72D297353CC}">
              <c16:uniqueId val="{00000003-CE30-4FC9-AB6A-E693C8C527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100</c:v>
                </c:pt>
                <c:pt idx="3">
                  <c:v>100</c:v>
                </c:pt>
                <c:pt idx="6">
                  <c:v>105</c:v>
                </c:pt>
                <c:pt idx="9">
                  <c:v>98</c:v>
                </c:pt>
                <c:pt idx="12">
                  <c:v>101</c:v>
                </c:pt>
              </c:numCache>
            </c:numRef>
          </c:val>
          <c:extLst>
            <c:ext xmlns:c16="http://schemas.microsoft.com/office/drawing/2014/chart" uri="{C3380CC4-5D6E-409C-BE32-E72D297353CC}">
              <c16:uniqueId val="{00000004-CE30-4FC9-AB6A-E693C8C527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0-4FC9-AB6A-E693C8C527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0-4FC9-AB6A-E693C8C527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394</c:v>
                </c:pt>
                <c:pt idx="3">
                  <c:v>397</c:v>
                </c:pt>
                <c:pt idx="6">
                  <c:v>389</c:v>
                </c:pt>
                <c:pt idx="9">
                  <c:v>408</c:v>
                </c:pt>
                <c:pt idx="12">
                  <c:v>414</c:v>
                </c:pt>
              </c:numCache>
            </c:numRef>
          </c:val>
          <c:extLst>
            <c:ext xmlns:c16="http://schemas.microsoft.com/office/drawing/2014/chart" uri="{C3380CC4-5D6E-409C-BE32-E72D297353CC}">
              <c16:uniqueId val="{00000007-CE30-4FC9-AB6A-E693C8C52704}"/>
            </c:ext>
          </c:extLst>
        </c:ser>
        <c:dLbls>
          <c:showLegendKey val="0"/>
          <c:showVal val="0"/>
          <c:showCatName val="0"/>
          <c:showSerName val="0"/>
          <c:showPercent val="0"/>
          <c:showBubbleSize val="0"/>
        </c:dLbls>
        <c:gapWidth val="100"/>
        <c:overlap val="100"/>
        <c:axId val="294699776"/>
        <c:axId val="29470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96</c:v>
                </c:pt>
                <c:pt idx="5">
                  <c:v>#N/A</c:v>
                </c:pt>
                <c:pt idx="6">
                  <c:v>#N/A</c:v>
                </c:pt>
                <c:pt idx="7">
                  <c:v>102</c:v>
                </c:pt>
                <c:pt idx="8">
                  <c:v>#N/A</c:v>
                </c:pt>
                <c:pt idx="9">
                  <c:v>#N/A</c:v>
                </c:pt>
                <c:pt idx="10">
                  <c:v>125</c:v>
                </c:pt>
                <c:pt idx="11">
                  <c:v>#N/A</c:v>
                </c:pt>
                <c:pt idx="12">
                  <c:v>#N/A</c:v>
                </c:pt>
                <c:pt idx="13">
                  <c:v>151</c:v>
                </c:pt>
                <c:pt idx="14">
                  <c:v>#N/A</c:v>
                </c:pt>
              </c:numCache>
            </c:numRef>
          </c:val>
          <c:smooth val="0"/>
          <c:extLst>
            <c:ext xmlns:c16="http://schemas.microsoft.com/office/drawing/2014/chart" uri="{C3380CC4-5D6E-409C-BE32-E72D297353CC}">
              <c16:uniqueId val="{00000008-CE30-4FC9-AB6A-E693C8C52704}"/>
            </c:ext>
          </c:extLst>
        </c:ser>
        <c:dLbls>
          <c:showLegendKey val="0"/>
          <c:showVal val="0"/>
          <c:showCatName val="0"/>
          <c:showSerName val="0"/>
          <c:showPercent val="0"/>
          <c:showBubbleSize val="0"/>
        </c:dLbls>
        <c:marker val="1"/>
        <c:smooth val="0"/>
        <c:axId val="294699776"/>
        <c:axId val="294701696"/>
      </c:lineChart>
      <c:catAx>
        <c:axId val="2946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701696"/>
        <c:crosses val="autoZero"/>
        <c:auto val="1"/>
        <c:lblAlgn val="ctr"/>
        <c:lblOffset val="100"/>
        <c:tickLblSkip val="1"/>
        <c:tickMarkSkip val="1"/>
        <c:noMultiLvlLbl val="0"/>
      </c:catAx>
      <c:valAx>
        <c:axId val="2947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6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3969</c:v>
                </c:pt>
                <c:pt idx="5">
                  <c:v>4148</c:v>
                </c:pt>
                <c:pt idx="8">
                  <c:v>3994</c:v>
                </c:pt>
                <c:pt idx="11">
                  <c:v>4168</c:v>
                </c:pt>
                <c:pt idx="14">
                  <c:v>4177</c:v>
                </c:pt>
              </c:numCache>
            </c:numRef>
          </c:val>
          <c:extLst>
            <c:ext xmlns:c16="http://schemas.microsoft.com/office/drawing/2014/chart" uri="{C3380CC4-5D6E-409C-BE32-E72D297353CC}">
              <c16:uniqueId val="{00000000-55C4-4BAF-BA15-DBC9B8424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c:v>
                </c:pt>
                <c:pt idx="5">
                  <c:v>97</c:v>
                </c:pt>
                <c:pt idx="8">
                  <c:v>90</c:v>
                </c:pt>
                <c:pt idx="11">
                  <c:v>78</c:v>
                </c:pt>
                <c:pt idx="14">
                  <c:v>68</c:v>
                </c:pt>
              </c:numCache>
            </c:numRef>
          </c:val>
          <c:extLst>
            <c:ext xmlns:c16="http://schemas.microsoft.com/office/drawing/2014/chart" uri="{C3380CC4-5D6E-409C-BE32-E72D297353CC}">
              <c16:uniqueId val="{00000001-55C4-4BAF-BA15-DBC9B8424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4163</c:v>
                </c:pt>
                <c:pt idx="5">
                  <c:v>4636</c:v>
                </c:pt>
                <c:pt idx="8">
                  <c:v>4951</c:v>
                </c:pt>
                <c:pt idx="11">
                  <c:v>5050</c:v>
                </c:pt>
                <c:pt idx="14">
                  <c:v>5107</c:v>
                </c:pt>
              </c:numCache>
            </c:numRef>
          </c:val>
          <c:extLst>
            <c:ext xmlns:c16="http://schemas.microsoft.com/office/drawing/2014/chart" uri="{C3380CC4-5D6E-409C-BE32-E72D297353CC}">
              <c16:uniqueId val="{00000002-55C4-4BAF-BA15-DBC9B8424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C4-4BAF-BA15-DBC9B8424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C4-4BAF-BA15-DBC9B8424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C4-4BAF-BA15-DBC9B8424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441</c:v>
                </c:pt>
                <c:pt idx="3">
                  <c:v>438</c:v>
                </c:pt>
                <c:pt idx="6">
                  <c:v>455</c:v>
                </c:pt>
                <c:pt idx="9">
                  <c:v>410</c:v>
                </c:pt>
                <c:pt idx="12">
                  <c:v>370</c:v>
                </c:pt>
              </c:numCache>
            </c:numRef>
          </c:val>
          <c:extLst>
            <c:ext xmlns:c16="http://schemas.microsoft.com/office/drawing/2014/chart" uri="{C3380CC4-5D6E-409C-BE32-E72D297353CC}">
              <c16:uniqueId val="{00000006-55C4-4BAF-BA15-DBC9B8424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157</c:v>
                </c:pt>
                <c:pt idx="6">
                  <c:v>155</c:v>
                </c:pt>
                <c:pt idx="9">
                  <c:v>142</c:v>
                </c:pt>
                <c:pt idx="12">
                  <c:v>126</c:v>
                </c:pt>
              </c:numCache>
            </c:numRef>
          </c:val>
          <c:extLst>
            <c:ext xmlns:c16="http://schemas.microsoft.com/office/drawing/2014/chart" uri="{C3380CC4-5D6E-409C-BE32-E72D297353CC}">
              <c16:uniqueId val="{00000007-55C4-4BAF-BA15-DBC9B8424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1474</c:v>
                </c:pt>
                <c:pt idx="3">
                  <c:v>1388</c:v>
                </c:pt>
                <c:pt idx="6">
                  <c:v>1324</c:v>
                </c:pt>
                <c:pt idx="9">
                  <c:v>1233</c:v>
                </c:pt>
                <c:pt idx="12">
                  <c:v>1152</c:v>
                </c:pt>
              </c:numCache>
            </c:numRef>
          </c:val>
          <c:extLst>
            <c:ext xmlns:c16="http://schemas.microsoft.com/office/drawing/2014/chart" uri="{C3380CC4-5D6E-409C-BE32-E72D297353CC}">
              <c16:uniqueId val="{00000008-55C4-4BAF-BA15-DBC9B8424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55C4-4BAF-BA15-DBC9B8424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3983</c:v>
                </c:pt>
                <c:pt idx="3">
                  <c:v>4101</c:v>
                </c:pt>
                <c:pt idx="6">
                  <c:v>4229</c:v>
                </c:pt>
                <c:pt idx="9">
                  <c:v>4421</c:v>
                </c:pt>
                <c:pt idx="12">
                  <c:v>4381</c:v>
                </c:pt>
              </c:numCache>
            </c:numRef>
          </c:val>
          <c:extLst>
            <c:ext xmlns:c16="http://schemas.microsoft.com/office/drawing/2014/chart" uri="{C3380CC4-5D6E-409C-BE32-E72D297353CC}">
              <c16:uniqueId val="{0000000A-55C4-4BAF-BA15-DBC9B8424C82}"/>
            </c:ext>
          </c:extLst>
        </c:ser>
        <c:dLbls>
          <c:showLegendKey val="0"/>
          <c:showVal val="0"/>
          <c:showCatName val="0"/>
          <c:showSerName val="0"/>
          <c:showPercent val="0"/>
          <c:showBubbleSize val="0"/>
        </c:dLbls>
        <c:gapWidth val="100"/>
        <c:overlap val="100"/>
        <c:axId val="294942208"/>
        <c:axId val="29494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C4-4BAF-BA15-DBC9B8424C82}"/>
            </c:ext>
          </c:extLst>
        </c:ser>
        <c:dLbls>
          <c:showLegendKey val="0"/>
          <c:showVal val="0"/>
          <c:showCatName val="0"/>
          <c:showSerName val="0"/>
          <c:showPercent val="0"/>
          <c:showBubbleSize val="0"/>
        </c:dLbls>
        <c:marker val="1"/>
        <c:smooth val="0"/>
        <c:axId val="294942208"/>
        <c:axId val="294944128"/>
      </c:lineChart>
      <c:catAx>
        <c:axId val="2949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944128"/>
        <c:crosses val="autoZero"/>
        <c:auto val="1"/>
        <c:lblAlgn val="ctr"/>
        <c:lblOffset val="100"/>
        <c:tickLblSkip val="1"/>
        <c:tickMarkSkip val="1"/>
        <c:noMultiLvlLbl val="0"/>
      </c:catAx>
      <c:valAx>
        <c:axId val="29494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4074</c:v>
                </c:pt>
                <c:pt idx="1">
                  <c:v>4150</c:v>
                </c:pt>
                <c:pt idx="2">
                  <c:v>4214</c:v>
                </c:pt>
              </c:numCache>
            </c:numRef>
          </c:val>
          <c:extLst>
            <c:ext xmlns:c16="http://schemas.microsoft.com/office/drawing/2014/chart" uri="{C3380CC4-5D6E-409C-BE32-E72D297353CC}">
              <c16:uniqueId val="{00000000-B717-4EB6-838A-2F92F7B661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c:v>
                </c:pt>
                <c:pt idx="1">
                  <c:v>276</c:v>
                </c:pt>
                <c:pt idx="2">
                  <c:v>277</c:v>
                </c:pt>
              </c:numCache>
            </c:numRef>
          </c:val>
          <c:extLst>
            <c:ext xmlns:c16="http://schemas.microsoft.com/office/drawing/2014/chart" uri="{C3380CC4-5D6E-409C-BE32-E72D297353CC}">
              <c16:uniqueId val="{00000001-B717-4EB6-838A-2F92F7B661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622</c:v>
                </c:pt>
                <c:pt idx="1">
                  <c:v>630</c:v>
                </c:pt>
                <c:pt idx="2">
                  <c:v>634</c:v>
                </c:pt>
              </c:numCache>
            </c:numRef>
          </c:val>
          <c:extLst>
            <c:ext xmlns:c16="http://schemas.microsoft.com/office/drawing/2014/chart" uri="{C3380CC4-5D6E-409C-BE32-E72D297353CC}">
              <c16:uniqueId val="{00000002-B717-4EB6-838A-2F92F7B6612D}"/>
            </c:ext>
          </c:extLst>
        </c:ser>
        <c:dLbls>
          <c:showLegendKey val="0"/>
          <c:showVal val="0"/>
          <c:showCatName val="0"/>
          <c:showSerName val="0"/>
          <c:showPercent val="0"/>
          <c:showBubbleSize val="0"/>
        </c:dLbls>
        <c:gapWidth val="120"/>
        <c:overlap val="100"/>
        <c:axId val="295233792"/>
        <c:axId val="295317504"/>
      </c:barChart>
      <c:catAx>
        <c:axId val="2952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5317504"/>
        <c:crosses val="autoZero"/>
        <c:auto val="1"/>
        <c:lblAlgn val="ctr"/>
        <c:lblOffset val="100"/>
        <c:tickLblSkip val="1"/>
        <c:tickMarkSkip val="1"/>
        <c:noMultiLvlLbl val="0"/>
      </c:catAx>
      <c:valAx>
        <c:axId val="29531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52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{53F72E3D-DC47-45A7-886D-43D5B06C6550}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892-489C-8CE3-101E6DC38E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{9BD4D894-8D1E-4938-955E-D3D67A863BBA}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2-489C-8CE3-101E6DC38E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{A07AACF5-7905-405F-A84D-B61F26B9CCD0}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2-489C-8CE3-101E6DC38E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{5C13103A-DB78-4FF2-9464-781B66A20165}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2-489C-8CE3-101E6DC38E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{BAD65198-879B-4E0D-9E58-F57AB63B2100}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2-489C-8CE3-101E6DC38E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{C7024909-0648-4BA0-9B07-E01DD93441C2}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892-489C-8CE3-101E6DC38E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{F72E974C-8B2C-4C86-82DE-856701BB0E50}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892-489C-8CE3-101E6DC38E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{A0E678FD-5F2B-4F08-9457-0D829D3FF7A5}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892-489C-8CE3-101E6DC38E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{DDA04CFB-176C-47C3-997D-3582093556B9}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892-489C-8CE3-101E6DC38E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92-489C-8CE3-101E6DC38E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{E82E35F8-CDE6-480F-9F63-AD2A6E4AEB07}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892-489C-8CE3-101E6DC38E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{D0340E9E-641D-483D-B7B7-75463EC445C0}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2-489C-8CE3-101E6DC38E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{DB0795DF-EA48-4C75-AE45-893CAD1DE263}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2-489C-8CE3-101E6DC38E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{09BE1BF8-82C0-48E2-B30C-8C8D41E7BEEC}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2-489C-8CE3-101E6DC38E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{42D3E35C-FF35-44F4-8659-F9AF01B0B886}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2-489C-8CE3-101E6DC38E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{467FEC23-CEB4-45E6-863A-E5EB248C674C}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892-489C-8CE3-101E6DC38E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{687559E3-B634-4BE9-AC27-46A26642355E}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892-489C-8CE3-101E6DC38E9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{C5FE5B1D-D0AE-43D1-9C4B-FF41A1A7EA37}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892-489C-8CE3-101E6DC38E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{705E061E-92BD-460B-AFFC-D44A069AA4BB}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892-489C-8CE3-101E6DC38E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C892-489C-8CE3-101E6DC38E98}"/>
            </c:ext>
          </c:extLst>
        </c:ser>
        <c:dLbls>
          <c:showLegendKey val="0"/>
          <c:showVal val="1"/>
          <c:showCatName val="0"/>
          <c:showSerName val="0"/>
          <c:showPercent val="0"/>
          <c:showBubbleSize val="0"/>
        </c:dLbls>
        <c:axId val="46179840"/>
        <c:axId val="46181760"/>
      </c:scatterChart>
      <c:valAx>
        <c:axId val="46179840"/>
        <c:scaling>
          <c:orientation val="minMax"/>
          <c:max val="70"/>
          <c:min val="4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{E86C068A-3765-4E5D-950A-20E3CC1C8B43}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12-40D2-8270-FD3E34C4B7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{A0794674-DCB3-4F5C-8107-C56F3DC866ED}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2-40D2-8270-FD3E34C4B7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{514EF9EE-80C1-4A89-BD12-3BE978E66A05}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2-40D2-8270-FD3E34C4B7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{4C7406CD-C1A3-491E-A374-E3D14459FEF2}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2-40D2-8270-FD3E34C4B7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{39C2F689-B046-42BC-AC82-8159F3FA90E9}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2-40D2-8270-FD3E34C4B7B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{B4A1D757-B067-4ED1-9B54-1A3F990F9C30}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12-40D2-8270-FD3E34C4B7B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{17213326-2643-4A5B-BC0D-36220D8BAA06}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12-40D2-8270-FD3E34C4B7B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{376108F7-B7A2-476D-A186-97724CB1CB71}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12-40D2-8270-FD3E34C4B7B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{AAB79B99-754B-470E-8296-30C7E0C112E4}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12-40D2-8270-FD3E34C4B7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3.9</c:v>
                </c:pt>
                <c:pt idx="16">
                  <c:v>3.8</c:v>
                </c:pt>
                <c:pt idx="24">
                  <c:v>4.5</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12-40D2-8270-FD3E34C4B7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{778971C1-29AC-466C-AC18-FC5BB5AFB5D4}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12-40D2-8270-FD3E34C4B7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{5D9004CA-43DE-459B-930F-1AC58FBC164B}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2-40D2-8270-FD3E34C4B7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{DB6985E7-9643-489D-9772-E47DCFC033AE}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2-40D2-8270-FD3E34C4B7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{F0DB4C1C-E59F-4779-A3A8-26620192B18C}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2-40D2-8270-FD3E34C4B7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{D2FBB749-5C52-4D4E-B90A-4D93003F858E}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2-40D2-8270-FD3E34C4B7BE}"/>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{FD010D96-397E-4A91-A152-E6D370E50675}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12-40D2-8270-FD3E34C4B7B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{3523EF1F-6FC9-475B-8A9C-7C7D30B90672}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12-40D2-8270-FD3E34C4B7B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{D6CA928A-0F1B-4FDD-91CE-B05D62E6778E}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12-40D2-8270-FD3E34C4B7BE}"/>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{5556C1EE-72C9-4242-B3CF-B7FB8E991D5E}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12-40D2-8270-FD3E34C4B7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12-40D2-8270-FD3E34C4B7B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実質公債費比率（分子）については、平成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％増）と堅調な数値を示している。</a:t>
          </a:r>
          <a:endParaRPr lang="ja-JP" altLang="ja-JP" sz="1400">
            <a:effectLst/>
          </a:endParaRPr>
        </a:p>
        <a:p>
          <a:r>
            <a:rPr kumimoji="1" lang="ja-JP" altLang="ja-JP" sz="1100">
              <a:solidFill>
                <a:schemeClr val="dk1"/>
              </a:solidFill>
              <a:effectLst/>
              <a:latin typeface="+mn-lt"/>
              <a:ea typeface="+mn-ea"/>
              <a:cs typeface="+mn-cs"/>
            </a:rPr>
            <a:t>　大規模公共工事や老朽化した公共施設対策など、地方債に依存せざるを得ない投資が今後課題となってくるが、統廃合による整理合理化を進めるほか、計画的な資金投入により、適正数値を維持していく。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将来負担比率（分子）については、徹底した行財政改革の取り組みによって、職員数と地方債発行額縮減を図ってきた結果、平成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年度以降ゼロ水準を維持している。しかしながら地方債残高は上昇傾向にあり、充当可能財源の増加によって</a:t>
          </a:r>
          <a:r>
            <a:rPr kumimoji="1" lang="ja-JP" altLang="en-US" sz="1100">
              <a:solidFill>
                <a:schemeClr val="dk1"/>
              </a:solidFill>
              <a:effectLst/>
              <a:latin typeface="+mn-lt"/>
              <a:ea typeface="+mn-ea"/>
              <a:cs typeface="+mn-cs"/>
            </a:rPr>
            <a:t>健全財政が</a:t>
          </a:r>
          <a:r>
            <a:rPr kumimoji="1" lang="ja-JP" altLang="ja-JP" sz="1100">
              <a:solidFill>
                <a:schemeClr val="dk1"/>
              </a:solidFill>
              <a:effectLst/>
              <a:latin typeface="+mn-lt"/>
              <a:ea typeface="+mn-ea"/>
              <a:cs typeface="+mn-cs"/>
            </a:rPr>
            <a:t>維持されている面が大きいため、今後も引き続き公債費等の義務的経費の縮減など、行財政改革に取り組んでいかなければならない。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徹底した人件費削減や事業の取捨選択などを慎重に行い、積極的な行政コスト削減に取り組んできた結果、毎年増加傾向にある。基金残高を押し上げている主な要因は、財政調整基金となっている。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基金の目的ごとに適正かつ効率的に管理運営に努めていく。また、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計画されている大規模公共工事をはじめ、老朽化した道路、橋梁など公共施設の大規模改修や更新、頻発する豪雨災害、年々増加が見込まれる社会保障費など、必要に応じて基金の処分も検討していく。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村の特性を生かした振興を図る事業に要する経費の財源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人材育成基金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人材育成事業に要する経費の財源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農林業振興の資金に要する経費の財源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育英奨学資金貸付基金　　育英奨学資金貸付事業に要する経費の財源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東日本大震災からの復興に向けた事業に要する経費の財源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商工業振興対策事業に要する経費の財源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ふるさと九戸水と土保全基金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土地改良施設の有する多面的機能及び地域資源の保全とその利活用に係る地域住民活動の強化に対する支援事業に要する経費の財源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瀬月内ダム小水力発電事業基金　瀬月内ダム小水力発電所の適正な管理運営を図る事業に要する経費の財源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福祉医療基金貸付基金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医療費助成事業の受給者等が医療機関等に対し支払う医療費の一部負担金の貸付に要する経費の財源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ほとんどの基金は新規に積み立てはしておらず、ほぼ同額の基金残高となっている。</a:t>
          </a:r>
          <a:endParaRPr lang="ja-JP" altLang="ja-JP" sz="1400">
            <a:effectLst/>
          </a:endParaRPr>
        </a:p>
        <a:p>
          <a:r>
            <a:rPr kumimoji="1" lang="ja-JP" altLang="ja-JP" sz="1100">
              <a:solidFill>
                <a:schemeClr val="dk1"/>
              </a:solidFill>
              <a:effectLst/>
              <a:latin typeface="+mn-lt"/>
              <a:ea typeface="+mn-ea"/>
              <a:cs typeface="+mn-cs"/>
            </a:rPr>
            <a:t>　ただ、瀬月内ダム小水力発電事業基金については、売電収入を基金化あるいは取り崩して瀬月内ダムの管理運営費に充てているため、毎年度残高の動きは大きい。また、災害復興基金については、平成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年度の特別交付税により造成した基金で、震災復興に向けた事業への財源となっており毎年減少を続けている。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基金の目的ごとに適正かつ効率的に管理運営に努めていく。</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a:t>
          </a:r>
          <a:r>
            <a:rPr kumimoji="1" lang="ja-JP" altLang="ja-JP" sz="1100">
              <a:solidFill>
                <a:schemeClr val="dk1"/>
              </a:solidFill>
              <a:effectLst/>
              <a:latin typeface="+mn-lt"/>
              <a:ea typeface="+mn-ea"/>
              <a:cs typeface="+mn-cs"/>
            </a:rPr>
            <a:t>子ども・子育て支援基金や森林環境整備等基金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設置し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その目的に応じて適正な基金を積み立て</a:t>
          </a:r>
          <a:r>
            <a:rPr kumimoji="1" lang="ja-JP" altLang="ja-JP" sz="1100">
              <a:solidFill>
                <a:schemeClr val="dk1"/>
              </a:solidFill>
              <a:effectLst/>
              <a:latin typeface="+mn-lt"/>
              <a:ea typeface="+mn-ea"/>
              <a:cs typeface="+mn-cs"/>
            </a:rPr>
            <a:t>幅広い分野で安定的かつ効率的な運用に</a:t>
          </a:r>
          <a:r>
            <a:rPr kumimoji="1" lang="ja-JP" altLang="en-US" sz="1100">
              <a:solidFill>
                <a:schemeClr val="dk1"/>
              </a:solidFill>
              <a:effectLst/>
              <a:latin typeface="+mn-lt"/>
              <a:ea typeface="+mn-ea"/>
              <a:cs typeface="+mn-cs"/>
            </a:rPr>
            <a:t>努めて</a:t>
          </a:r>
          <a:r>
            <a:rPr kumimoji="1" lang="ja-JP" altLang="ja-JP" sz="1100">
              <a:solidFill>
                <a:schemeClr val="dk1"/>
              </a:solidFill>
              <a:effectLst/>
              <a:latin typeface="+mn-lt"/>
              <a:ea typeface="+mn-ea"/>
              <a:cs typeface="+mn-cs"/>
            </a:rPr>
            <a:t>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数年後に計画されている大規模公共工事をはじめ、老朽化した道路、橋梁など公共施設の大規模改修や更新、増加する社会保障費に充てていく。また、年々経常経費が膨らむ傾向にあり平成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年度からは財政調整基金の繰入を見込まないと一般会計予算を組めない状況となって</a:t>
          </a:r>
          <a:r>
            <a:rPr kumimoji="1" lang="ja-JP" altLang="en-US" sz="1100">
              <a:solidFill>
                <a:schemeClr val="dk1"/>
              </a:solidFill>
              <a:effectLst/>
              <a:latin typeface="+mn-lt"/>
              <a:ea typeface="+mn-ea"/>
              <a:cs typeface="+mn-cs"/>
            </a:rPr>
            <a:t>おり、その額は年々大きくなって</a:t>
          </a:r>
          <a:r>
            <a:rPr kumimoji="1" lang="ja-JP" altLang="ja-JP" sz="1100">
              <a:solidFill>
                <a:schemeClr val="dk1"/>
              </a:solidFill>
              <a:effectLst/>
              <a:latin typeface="+mn-lt"/>
              <a:ea typeface="+mn-ea"/>
              <a:cs typeface="+mn-cs"/>
            </a:rPr>
            <a:t>いる。地方交付税の依存財源に頼らざるを得ない脆弱な財政基盤である本村にとって、財政調整機能として相当の蓄えは必要と考えているが、今後の行財政運営を考えると財政調整基金に頼らざるを得ない状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年度から新規に積み立てはしておらず、利子分のみの増額となっている。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村債の償還に必要な財源として積み立てているが、経済事情等の変動等により、償還に充てる財源が不足する事態が生じた際には処分も検討していく。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年度固定資産台帳整備中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5605</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6" name="n_3aveValue有形固定資産減価償却率">
          <a:extLst>
            <a:ext uri="{FF2B5EF4-FFF2-40B4-BE49-F238E27FC236}">
              <a16:creationId xmlns:a16="http://schemas.microsoft.com/office/drawing/2014/main" id="{00000000-0008-0000-0D00-000056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87" name="n_1mainValue有形固定資産減価償却率">
          <a:extLst>
            <a:ext uri="{FF2B5EF4-FFF2-40B4-BE49-F238E27FC236}">
              <a16:creationId xmlns:a16="http://schemas.microsoft.com/office/drawing/2014/main" id="{00000000-0008-0000-0D00-000057000000}"/>
            </a:ext>
          </a:extLst>
        </xdr:cNvPr>
        <xdr:cNvSpPr txBox="1"/>
      </xdr:nvSpPr>
      <xdr:spPr>
        <a:xfrm>
          <a:off x="38360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道路整備事業等に伴う過疎対策事業債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やデジタル防災行政無線整備事業等の実施により、地方債残高は増加傾向にある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財政調整基金をはじめとする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も一定額確保されているため、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計画的な地方債の発行と、物件費等の業務支出の抑制等により、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比率の維持に努めて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14542</xdr:rowOff>
    </xdr:from>
    <xdr:to>
      <xdr:col>76</xdr:col>
      <xdr:colOff>73025</xdr:colOff>
      <xdr:row>34</xdr:row>
      <xdr:rowOff>116142</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6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164419</xdr:rowOff>
    </xdr:from>
    <xdr:ext cx="405111"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659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159620</xdr:rowOff>
    </xdr:from>
    <xdr:to>
      <xdr:col>72</xdr:col>
      <xdr:colOff>123825</xdr:colOff>
      <xdr:row>34</xdr:row>
      <xdr:rowOff>89770</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65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38970</xdr:rowOff>
    </xdr:from>
    <xdr:to>
      <xdr:col>76</xdr:col>
      <xdr:colOff>22225</xdr:colOff>
      <xdr:row>34</xdr:row>
      <xdr:rowOff>65342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6639795"/>
          <a:ext cx="7112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80897</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66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4" name="n_3aveValue【道路】&#10;有形固定資産減価償却率">
          <a:extLst>
            <a:ext uri="{FF2B5EF4-FFF2-40B4-BE49-F238E27FC236}">
              <a16:creationId xmlns:a16="http://schemas.microsoft.com/office/drawing/2014/main" id="{00000000-0008-0000-0E00-00004A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160610</xdr:rowOff>
    </xdr:from>
    <xdr:to>
      <xdr:col>50</xdr:col>
      <xdr:colOff>165100</xdr:colOff>
      <xdr:row>41</xdr:row>
      <xdr:rowOff>90760</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70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58000</xdr:rowOff>
    </xdr:from>
    <xdr:ext cx="534377" cy="259045"/>
    <xdr:sp macro="" textlink="">
      <xdr:nvSpPr>
        <xdr:cNvPr id="115" name="n_1aveValue【道路】&#10;一人当たり延長">
          <a:extLst>
            <a:ext uri="{FF2B5EF4-FFF2-40B4-BE49-F238E27FC236}">
              <a16:creationId xmlns:a16="http://schemas.microsoft.com/office/drawing/2014/main" id="{00000000-0008-0000-0E00-00007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16" name="n_2aveValue【道路】&#10;一人当たり延長">
          <a:extLst>
            <a:ext uri="{FF2B5EF4-FFF2-40B4-BE49-F238E27FC236}">
              <a16:creationId xmlns:a16="http://schemas.microsoft.com/office/drawing/2014/main" id="{00000000-0008-0000-0E00-00007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17" name="n_3aveValue【道路】&#10;一人当たり延長">
          <a:extLst>
            <a:ext uri="{FF2B5EF4-FFF2-40B4-BE49-F238E27FC236}">
              <a16:creationId xmlns:a16="http://schemas.microsoft.com/office/drawing/2014/main" id="{00000000-0008-0000-0E00-00007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81887</xdr:rowOff>
    </xdr:from>
    <xdr:ext cx="534377" cy="259045"/>
    <xdr:sp macro="" textlink="">
      <xdr:nvSpPr>
        <xdr:cNvPr id="118" name="n_1mainValue【道路】&#10;一人当たり延長">
          <a:extLst>
            <a:ext uri="{FF2B5EF4-FFF2-40B4-BE49-F238E27FC236}">
              <a16:creationId xmlns:a16="http://schemas.microsoft.com/office/drawing/2014/main" id="{00000000-0008-0000-0E00-000076000000}"/>
            </a:ext>
          </a:extLst>
        </xdr:cNvPr>
        <xdr:cNvSpPr txBox="1"/>
      </xdr:nvSpPr>
      <xdr:spPr>
        <a:xfrm>
          <a:off x="9359411" y="71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E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E00-000091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E00-000093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E00-000095000000}"/>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35741</xdr:rowOff>
    </xdr:from>
    <xdr:to>
      <xdr:col>20</xdr:col>
      <xdr:colOff>38100</xdr:colOff>
      <xdr:row>64</xdr:row>
      <xdr:rowOff>137341</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3746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00000000-0008-0000-0E00-0000A0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62" name="n_3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128468</xdr:rowOff>
    </xdr:from>
    <xdr:ext cx="340478" cy="259045"/>
    <xdr:sp macro="" textlink="">
      <xdr:nvSpPr>
        <xdr:cNvPr id="163" name="n_1main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614361" y="1110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186" name="【橋りょう・トンネル】&#10;一人当たり有形固定資産（償却資産）額最小値テキスト">
          <a:extLst>
            <a:ext uri="{FF2B5EF4-FFF2-40B4-BE49-F238E27FC236}">
              <a16:creationId xmlns:a16="http://schemas.microsoft.com/office/drawing/2014/main" id="{00000000-0008-0000-0E00-0000BA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188" name="【橋りょう・トンネル】&#10;一人当たり有形固定資産（償却資産）額最大値テキスト">
          <a:extLst>
            <a:ext uri="{FF2B5EF4-FFF2-40B4-BE49-F238E27FC236}">
              <a16:creationId xmlns:a16="http://schemas.microsoft.com/office/drawing/2014/main" id="{00000000-0008-0000-0E00-0000BC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190" name="【橋りょう・トンネル】&#10;一人当たり有形固定資産（償却資産）額平均値テキスト">
          <a:extLst>
            <a:ext uri="{FF2B5EF4-FFF2-40B4-BE49-F238E27FC236}">
              <a16:creationId xmlns:a16="http://schemas.microsoft.com/office/drawing/2014/main" id="{00000000-0008-0000-0E00-0000BE000000}"/>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115398</xdr:rowOff>
    </xdr:from>
    <xdr:to>
      <xdr:col>50</xdr:col>
      <xdr:colOff>165100</xdr:colOff>
      <xdr:row>64</xdr:row>
      <xdr:rowOff>45548</xdr:rowOff>
    </xdr:to>
    <xdr:sp macro="" textlink="">
      <xdr:nvSpPr>
        <xdr:cNvPr id="200" name="楕円 199">
          <a:extLst>
            <a:ext uri="{FF2B5EF4-FFF2-40B4-BE49-F238E27FC236}">
              <a16:creationId xmlns:a16="http://schemas.microsoft.com/office/drawing/2014/main" id="{00000000-0008-0000-0E00-0000C8000000}"/>
            </a:ext>
          </a:extLst>
        </xdr:cNvPr>
        <xdr:cNvSpPr/>
      </xdr:nvSpPr>
      <xdr:spPr>
        <a:xfrm>
          <a:off x="9588500" y="109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70065</xdr:rowOff>
    </xdr:from>
    <xdr:ext cx="599010" cy="259045"/>
    <xdr:sp macro="" textlink="">
      <xdr:nvSpPr>
        <xdr:cNvPr id="201" name="n_1aveValue【橋りょう・トンネル】&#10;一人当たり有形固定資産（償却資産）額">
          <a:extLst>
            <a:ext uri="{FF2B5EF4-FFF2-40B4-BE49-F238E27FC236}">
              <a16:creationId xmlns:a16="http://schemas.microsoft.com/office/drawing/2014/main" id="{00000000-0008-0000-0E00-0000C9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02" name="n_2aveValue【橋りょう・トンネル】&#10;一人当たり有形固定資産（償却資産）額">
          <a:extLst>
            <a:ext uri="{FF2B5EF4-FFF2-40B4-BE49-F238E27FC236}">
              <a16:creationId xmlns:a16="http://schemas.microsoft.com/office/drawing/2014/main" id="{00000000-0008-0000-0E00-0000CA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03" name="n_3aveValue【橋りょう・トンネル】&#10;一人当たり有形固定資産（償却資産）額">
          <a:extLst>
            <a:ext uri="{FF2B5EF4-FFF2-40B4-BE49-F238E27FC236}">
              <a16:creationId xmlns:a16="http://schemas.microsoft.com/office/drawing/2014/main" id="{00000000-0008-0000-0E00-0000CB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36675</xdr:rowOff>
    </xdr:from>
    <xdr:ext cx="534377" cy="259045"/>
    <xdr:sp macro="" textlink="">
      <xdr:nvSpPr>
        <xdr:cNvPr id="204" name="n_1main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9359411" y="1100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a:extLst>
            <a:ext uri="{FF2B5EF4-FFF2-40B4-BE49-F238E27FC236}">
              <a16:creationId xmlns:a16="http://schemas.microsoft.com/office/drawing/2014/main" id="{00000000-0008-0000-0E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30" name="【公営住宅】&#10;有形固定資産減価償却率最小値テキスト">
          <a:extLst>
            <a:ext uri="{FF2B5EF4-FFF2-40B4-BE49-F238E27FC236}">
              <a16:creationId xmlns:a16="http://schemas.microsoft.com/office/drawing/2014/main" id="{00000000-0008-0000-0E00-0000E6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2" name="【公営住宅】&#10;有形固定資産減価償却率最大値テキスト">
          <a:extLst>
            <a:ext uri="{FF2B5EF4-FFF2-40B4-BE49-F238E27FC236}">
              <a16:creationId xmlns:a16="http://schemas.microsoft.com/office/drawing/2014/main" id="{00000000-0008-0000-0E00-0000E800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4" name="【公営住宅】&#10;有形固定資産減価償却率平均値テキスト">
          <a:extLst>
            <a:ext uri="{FF2B5EF4-FFF2-40B4-BE49-F238E27FC236}">
              <a16:creationId xmlns:a16="http://schemas.microsoft.com/office/drawing/2014/main" id="{00000000-0008-0000-0E00-0000EA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20972</xdr:rowOff>
    </xdr:from>
    <xdr:ext cx="405111" cy="259045"/>
    <xdr:sp macro="" textlink="">
      <xdr:nvSpPr>
        <xdr:cNvPr id="245" name="n_1aveValue【公営住宅】&#10;有形固定資産減価償却率">
          <a:extLst>
            <a:ext uri="{FF2B5EF4-FFF2-40B4-BE49-F238E27FC236}">
              <a16:creationId xmlns:a16="http://schemas.microsoft.com/office/drawing/2014/main" id="{00000000-0008-0000-0E00-0000F500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46" name="n_2aveValue【公営住宅】&#10;有形固定資産減価償却率">
          <a:extLst>
            <a:ext uri="{FF2B5EF4-FFF2-40B4-BE49-F238E27FC236}">
              <a16:creationId xmlns:a16="http://schemas.microsoft.com/office/drawing/2014/main" id="{00000000-0008-0000-0E00-0000F600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47" name="n_3aveValue【公営住宅】&#10;有形固定資産減価償却率">
          <a:extLst>
            <a:ext uri="{FF2B5EF4-FFF2-40B4-BE49-F238E27FC236}">
              <a16:creationId xmlns:a16="http://schemas.microsoft.com/office/drawing/2014/main" id="{00000000-0008-0000-0E00-0000F700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48" name="n_1main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00000000-0008-0000-0E00-00000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73" name="【公営住宅】&#10;一人当たり面積最小値テキスト">
          <a:extLst>
            <a:ext uri="{FF2B5EF4-FFF2-40B4-BE49-F238E27FC236}">
              <a16:creationId xmlns:a16="http://schemas.microsoft.com/office/drawing/2014/main" id="{00000000-0008-0000-0E00-000011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75" name="【公営住宅】&#10;一人当たり面積最大値テキスト">
          <a:extLst>
            <a:ext uri="{FF2B5EF4-FFF2-40B4-BE49-F238E27FC236}">
              <a16:creationId xmlns:a16="http://schemas.microsoft.com/office/drawing/2014/main" id="{00000000-0008-0000-0E00-000013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277" name="【公営住宅】&#10;一人当たり面積平均値テキスト">
          <a:extLst>
            <a:ext uri="{FF2B5EF4-FFF2-40B4-BE49-F238E27FC236}">
              <a16:creationId xmlns:a16="http://schemas.microsoft.com/office/drawing/2014/main" id="{00000000-0008-0000-0E00-000015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19114</xdr:rowOff>
    </xdr:from>
    <xdr:to>
      <xdr:col>50</xdr:col>
      <xdr:colOff>165100</xdr:colOff>
      <xdr:row>85</xdr:row>
      <xdr:rowOff>120714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9588500" y="14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168863</xdr:rowOff>
    </xdr:from>
    <xdr:ext cx="469744" cy="259045"/>
    <xdr:sp macro="" textlink="">
      <xdr:nvSpPr>
        <xdr:cNvPr id="288" name="n_1aveValue【公営住宅】&#10;一人当たり面積">
          <a:extLst>
            <a:ext uri="{FF2B5EF4-FFF2-40B4-BE49-F238E27FC236}">
              <a16:creationId xmlns:a16="http://schemas.microsoft.com/office/drawing/2014/main" id="{00000000-0008-0000-0E00-000020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289" name="n_2aveValue【公営住宅】&#10;一人当たり面積">
          <a:extLst>
            <a:ext uri="{FF2B5EF4-FFF2-40B4-BE49-F238E27FC236}">
              <a16:creationId xmlns:a16="http://schemas.microsoft.com/office/drawing/2014/main" id="{00000000-0008-0000-0E00-000021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290" name="n_3aveValue【公営住宅】&#10;一人当たり面積">
          <a:extLst>
            <a:ext uri="{FF2B5EF4-FFF2-40B4-BE49-F238E27FC236}">
              <a16:creationId xmlns:a16="http://schemas.microsoft.com/office/drawing/2014/main" id="{00000000-0008-0000-0E00-000022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111841</xdr:rowOff>
    </xdr:from>
    <xdr:ext cx="469744" cy="259045"/>
    <xdr:sp macro="" textlink="">
      <xdr:nvSpPr>
        <xdr:cNvPr id="291" name="n_1mainValue【公営住宅】&#10;一人当たり面積">
          <a:extLst>
            <a:ext uri="{FF2B5EF4-FFF2-40B4-BE49-F238E27FC236}">
              <a16:creationId xmlns:a16="http://schemas.microsoft.com/office/drawing/2014/main" id="{00000000-0008-0000-0E00-000023010000}"/>
            </a:ext>
          </a:extLst>
        </xdr:cNvPr>
        <xdr:cNvSpPr txBox="1"/>
      </xdr:nvSpPr>
      <xdr:spPr>
        <a:xfrm>
          <a:off x="9391727" y="1468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a:extLst>
            <a:ext uri="{FF2B5EF4-FFF2-40B4-BE49-F238E27FC236}">
              <a16:creationId xmlns:a16="http://schemas.microsoft.com/office/drawing/2014/main" id="{00000000-0008-0000-0E00-00004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34" name="【認定こども園・幼稚園・保育所】&#10;有形固定資産減価償却率最小値テキスト">
          <a:extLst>
            <a:ext uri="{FF2B5EF4-FFF2-40B4-BE49-F238E27FC236}">
              <a16:creationId xmlns:a16="http://schemas.microsoft.com/office/drawing/2014/main" id="{00000000-0008-0000-0E00-00004E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36" name="【認定こども園・幼稚園・保育所】&#10;有形固定資産減価償却率最大値テキスト">
          <a:extLst>
            <a:ext uri="{FF2B5EF4-FFF2-40B4-BE49-F238E27FC236}">
              <a16:creationId xmlns:a16="http://schemas.microsoft.com/office/drawing/2014/main" id="{00000000-0008-0000-0E00-000050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38" name="【認定こども園・幼稚園・保育所】&#10;有形固定資産減価償却率平均値テキスト">
          <a:extLst>
            <a:ext uri="{FF2B5EF4-FFF2-40B4-BE49-F238E27FC236}">
              <a16:creationId xmlns:a16="http://schemas.microsoft.com/office/drawing/2014/main" id="{00000000-0008-0000-0E00-000052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2194</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00000000-0008-0000-0E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00000000-0008-0000-0E00-000077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00000000-0008-0000-0E00-000079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00000000-0008-0000-0E00-00007B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19914</xdr:rowOff>
    </xdr:from>
    <xdr:to>
      <xdr:col>112</xdr:col>
      <xdr:colOff>38100</xdr:colOff>
      <xdr:row>40</xdr:row>
      <xdr:rowOff>121514</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21272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95978</xdr:rowOff>
    </xdr:from>
    <xdr:ext cx="469744" cy="259045"/>
    <xdr:sp macro="" textlink="">
      <xdr:nvSpPr>
        <xdr:cNvPr id="390" name="n_1aveValue【認定こども園・幼稚園・保育所】&#10;一人当たり面積">
          <a:extLst>
            <a:ext uri="{FF2B5EF4-FFF2-40B4-BE49-F238E27FC236}">
              <a16:creationId xmlns:a16="http://schemas.microsoft.com/office/drawing/2014/main" id="{00000000-0008-0000-0E00-000086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391" name="n_2aveValue【認定こども園・幼稚園・保育所】&#10;一人当たり面積">
          <a:extLst>
            <a:ext uri="{FF2B5EF4-FFF2-40B4-BE49-F238E27FC236}">
              <a16:creationId xmlns:a16="http://schemas.microsoft.com/office/drawing/2014/main" id="{00000000-0008-0000-0E00-000087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392" name="n_3aveValue【認定こども園・幼稚園・保育所】&#10;一人当たり面積">
          <a:extLst>
            <a:ext uri="{FF2B5EF4-FFF2-40B4-BE49-F238E27FC236}">
              <a16:creationId xmlns:a16="http://schemas.microsoft.com/office/drawing/2014/main" id="{00000000-0008-0000-0E00-000088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112641</xdr:rowOff>
    </xdr:from>
    <xdr:ext cx="469744" cy="259045"/>
    <xdr:sp macro="" textlink="">
      <xdr:nvSpPr>
        <xdr:cNvPr id="393" name="n_1main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210757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35" name="n_1aveValue【学校施設】&#10;有形固定資産減価償却率">
          <a:extLst>
            <a:ext uri="{FF2B5EF4-FFF2-40B4-BE49-F238E27FC236}">
              <a16:creationId xmlns:a16="http://schemas.microsoft.com/office/drawing/2014/main" id="{00000000-0008-0000-0E00-0000B3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36" name="n_2aveValue【学校施設】&#10;有形固定資産減価償却率">
          <a:extLst>
            <a:ext uri="{FF2B5EF4-FFF2-40B4-BE49-F238E27FC236}">
              <a16:creationId xmlns:a16="http://schemas.microsoft.com/office/drawing/2014/main" id="{00000000-0008-0000-0E00-0000B4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37" name="n_3aveValue【学校施設】&#10;有形固定資産減価償却率">
          <a:extLst>
            <a:ext uri="{FF2B5EF4-FFF2-40B4-BE49-F238E27FC236}">
              <a16:creationId xmlns:a16="http://schemas.microsoft.com/office/drawing/2014/main" id="{00000000-0008-0000-0E00-0000B5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438" name="n_1main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a:extLst>
            <a:ext uri="{FF2B5EF4-FFF2-40B4-BE49-F238E27FC236}">
              <a16:creationId xmlns:a16="http://schemas.microsoft.com/office/drawing/2014/main" id="{00000000-0008-0000-0E00-0000C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64" name="【学校施設】&#10;一人当たり面積最小値テキスト">
          <a:extLst>
            <a:ext uri="{FF2B5EF4-FFF2-40B4-BE49-F238E27FC236}">
              <a16:creationId xmlns:a16="http://schemas.microsoft.com/office/drawing/2014/main" id="{00000000-0008-0000-0E00-0000D001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66" name="【学校施設】&#10;一人当たり面積最大値テキスト">
          <a:extLst>
            <a:ext uri="{FF2B5EF4-FFF2-40B4-BE49-F238E27FC236}">
              <a16:creationId xmlns:a16="http://schemas.microsoft.com/office/drawing/2014/main" id="{00000000-0008-0000-0E00-0000D201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68" name="【学校施設】&#10;一人当たり面積平均値テキスト">
          <a:extLst>
            <a:ext uri="{FF2B5EF4-FFF2-40B4-BE49-F238E27FC236}">
              <a16:creationId xmlns:a16="http://schemas.microsoft.com/office/drawing/2014/main" id="{00000000-0008-0000-0E00-0000D4010000}"/>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xdr:rowOff>
    </xdr:from>
    <xdr:to>
      <xdr:col>112</xdr:col>
      <xdr:colOff>38100</xdr:colOff>
      <xdr:row>62</xdr:row>
      <xdr:rowOff>110998</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21272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36212</xdr:rowOff>
    </xdr:from>
    <xdr:ext cx="469744" cy="259045"/>
    <xdr:sp macro="" textlink="">
      <xdr:nvSpPr>
        <xdr:cNvPr id="479" name="n_1aveValue【学校施設】&#10;一人当たり面積">
          <a:extLst>
            <a:ext uri="{FF2B5EF4-FFF2-40B4-BE49-F238E27FC236}">
              <a16:creationId xmlns:a16="http://schemas.microsoft.com/office/drawing/2014/main" id="{00000000-0008-0000-0E00-0000DF010000}"/>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a:extLst>
            <a:ext uri="{FF2B5EF4-FFF2-40B4-BE49-F238E27FC236}">
              <a16:creationId xmlns:a16="http://schemas.microsoft.com/office/drawing/2014/main" id="{00000000-0008-0000-0E00-0000E001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a:extLst>
            <a:ext uri="{FF2B5EF4-FFF2-40B4-BE49-F238E27FC236}">
              <a16:creationId xmlns:a16="http://schemas.microsoft.com/office/drawing/2014/main" id="{00000000-0008-0000-0E00-0000E101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127525</xdr:rowOff>
    </xdr:from>
    <xdr:ext cx="469744" cy="259045"/>
    <xdr:sp macro="" textlink="">
      <xdr:nvSpPr>
        <xdr:cNvPr id="482" name="n_1mainValue【学校施設】&#10;一人当たり面積">
          <a:extLst>
            <a:ext uri="{FF2B5EF4-FFF2-40B4-BE49-F238E27FC236}">
              <a16:creationId xmlns:a16="http://schemas.microsoft.com/office/drawing/2014/main" id="{00000000-0008-0000-0E00-0000E2010000}"/>
            </a:ext>
          </a:extLst>
        </xdr:cNvPr>
        <xdr:cNvSpPr txBox="1"/>
      </xdr:nvSpPr>
      <xdr:spPr>
        <a:xfrm>
          <a:off x="21075727" y="104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公民館】&#10;有形固定資産減価償却率グラフ枠">
          <a:extLst>
            <a:ext uri="{FF2B5EF4-FFF2-40B4-BE49-F238E27FC236}">
              <a16:creationId xmlns:a16="http://schemas.microsoft.com/office/drawing/2014/main" id="{00000000-0008-0000-0E00-00000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5" name="【公民館】&#10;有形固定資産減価償却率最小値テキスト">
          <a:extLst>
            <a:ext uri="{FF2B5EF4-FFF2-40B4-BE49-F238E27FC236}">
              <a16:creationId xmlns:a16="http://schemas.microsoft.com/office/drawing/2014/main" id="{00000000-0008-0000-0E00-00000D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7" name="【公民館】&#10;有形固定資産減価償却率最大値テキスト">
          <a:extLst>
            <a:ext uri="{FF2B5EF4-FFF2-40B4-BE49-F238E27FC236}">
              <a16:creationId xmlns:a16="http://schemas.microsoft.com/office/drawing/2014/main" id="{00000000-0008-0000-0E00-00000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29" name="【公民館】&#10;有形固定資産減価償却率平均値テキスト">
          <a:extLst>
            <a:ext uri="{FF2B5EF4-FFF2-40B4-BE49-F238E27FC236}">
              <a16:creationId xmlns:a16="http://schemas.microsoft.com/office/drawing/2014/main" id="{00000000-0008-0000-0E00-000011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162214</xdr:rowOff>
    </xdr:from>
    <xdr:ext cx="405111" cy="259045"/>
    <xdr:sp macro="" textlink="">
      <xdr:nvSpPr>
        <xdr:cNvPr id="540" name="n_1aveValue【公民館】&#10;有形固定資産減価償却率">
          <a:extLst>
            <a:ext uri="{FF2B5EF4-FFF2-40B4-BE49-F238E27FC236}">
              <a16:creationId xmlns:a16="http://schemas.microsoft.com/office/drawing/2014/main" id="{00000000-0008-0000-0E00-00001C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541" name="n_2aveValue【公民館】&#10;有形固定資産減価償却率">
          <a:extLst>
            <a:ext uri="{FF2B5EF4-FFF2-40B4-BE49-F238E27FC236}">
              <a16:creationId xmlns:a16="http://schemas.microsoft.com/office/drawing/2014/main" id="{00000000-0008-0000-0E00-00001D02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42" name="n_3aveValue【公民館】&#10;有形固定資産減価償却率">
          <a:extLst>
            <a:ext uri="{FF2B5EF4-FFF2-40B4-BE49-F238E27FC236}">
              <a16:creationId xmlns:a16="http://schemas.microsoft.com/office/drawing/2014/main" id="{00000000-0008-0000-0E00-00001E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543" name="n_1mainValue【公民館】&#10;有形固定資産減価償却率">
          <a:extLst>
            <a:ext uri="{FF2B5EF4-FFF2-40B4-BE49-F238E27FC236}">
              <a16:creationId xmlns:a16="http://schemas.microsoft.com/office/drawing/2014/main" id="{00000000-0008-0000-0E00-00001F020000}"/>
            </a:ext>
          </a:extLst>
        </xdr:cNvPr>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公民館】&#10;一人当たり面積グラフ枠">
          <a:extLst>
            <a:ext uri="{FF2B5EF4-FFF2-40B4-BE49-F238E27FC236}">
              <a16:creationId xmlns:a16="http://schemas.microsoft.com/office/drawing/2014/main" id="{00000000-0008-0000-0E00-00003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68" name="【公民館】&#10;一人当たり面積最小値テキスト">
          <a:extLst>
            <a:ext uri="{FF2B5EF4-FFF2-40B4-BE49-F238E27FC236}">
              <a16:creationId xmlns:a16="http://schemas.microsoft.com/office/drawing/2014/main" id="{00000000-0008-0000-0E00-000038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70" name="【公民館】&#10;一人当たり面積最大値テキスト">
          <a:extLst>
            <a:ext uri="{FF2B5EF4-FFF2-40B4-BE49-F238E27FC236}">
              <a16:creationId xmlns:a16="http://schemas.microsoft.com/office/drawing/2014/main" id="{00000000-0008-0000-0E00-00003A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572" name="【公民館】&#10;一人当たり面積平均値テキスト">
          <a:extLst>
            <a:ext uri="{FF2B5EF4-FFF2-40B4-BE49-F238E27FC236}">
              <a16:creationId xmlns:a16="http://schemas.microsoft.com/office/drawing/2014/main" id="{00000000-0008-0000-0E00-00003C02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23640</xdr:rowOff>
    </xdr:from>
    <xdr:ext cx="469744" cy="259045"/>
    <xdr:sp macro="" textlink="">
      <xdr:nvSpPr>
        <xdr:cNvPr id="583" name="n_1aveValue【公民館】&#10;一人当たり面積">
          <a:extLst>
            <a:ext uri="{FF2B5EF4-FFF2-40B4-BE49-F238E27FC236}">
              <a16:creationId xmlns:a16="http://schemas.microsoft.com/office/drawing/2014/main" id="{00000000-0008-0000-0E00-00004702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584" name="n_2aveValue【公民館】&#10;一人当たり面積">
          <a:extLst>
            <a:ext uri="{FF2B5EF4-FFF2-40B4-BE49-F238E27FC236}">
              <a16:creationId xmlns:a16="http://schemas.microsoft.com/office/drawing/2014/main" id="{00000000-0008-0000-0E00-000048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585" name="n_3aveValue【公民館】&#10;一人当たり面積">
          <a:extLst>
            <a:ext uri="{FF2B5EF4-FFF2-40B4-BE49-F238E27FC236}">
              <a16:creationId xmlns:a16="http://schemas.microsoft.com/office/drawing/2014/main" id="{00000000-0008-0000-0E00-000049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586" name="n_1mainValue【公民館】&#10;一人当たり面積">
          <a:extLst>
            <a:ext uri="{FF2B5EF4-FFF2-40B4-BE49-F238E27FC236}">
              <a16:creationId xmlns:a16="http://schemas.microsoft.com/office/drawing/2014/main" id="{00000000-0008-0000-0E00-00004A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年度固定資産台帳整備中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70031</xdr:rowOff>
    </xdr:from>
    <xdr:to>
      <xdr:col>20</xdr:col>
      <xdr:colOff>38100</xdr:colOff>
      <xdr:row>57</xdr:row>
      <xdr:rowOff>181</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16708</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35820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a:extLst>
            <a:ext uri="{FF2B5EF4-FFF2-40B4-BE49-F238E27FC236}">
              <a16:creationId xmlns:a16="http://schemas.microsoft.com/office/drawing/2014/main" id="{00000000-0008-0000-0F00-00006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108014</xdr:rowOff>
    </xdr:from>
    <xdr:to>
      <xdr:col>54</xdr:col>
      <xdr:colOff>189865</xdr:colOff>
      <xdr:row>63</xdr:row>
      <xdr:rowOff>20574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9709214"/>
          <a:ext cx="0" cy="111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24401</xdr:rowOff>
    </xdr:from>
    <xdr:ext cx="469744" cy="259045"/>
    <xdr:sp macro="" textlink="">
      <xdr:nvSpPr>
        <xdr:cNvPr id="113" name="【体育館・プール】&#10;一人当たり面積最小値テキスト">
          <a:extLst>
            <a:ext uri="{FF2B5EF4-FFF2-40B4-BE49-F238E27FC236}">
              <a16:creationId xmlns:a16="http://schemas.microsoft.com/office/drawing/2014/main" id="{00000000-0008-0000-0F00-000071000000}"/>
            </a:ext>
          </a:extLst>
        </xdr:cNvPr>
        <xdr:cNvSpPr txBox="1"/>
      </xdr:nvSpPr>
      <xdr:spPr>
        <a:xfrm>
          <a:off x="105156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20574</xdr:rowOff>
    </xdr:from>
    <xdr:to>
      <xdr:col>55</xdr:col>
      <xdr:colOff>88900</xdr:colOff>
      <xdr:row>63</xdr:row>
      <xdr:rowOff>20574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54691</xdr:rowOff>
    </xdr:from>
    <xdr:ext cx="469744" cy="259045"/>
    <xdr:sp macro="" textlink="">
      <xdr:nvSpPr>
        <xdr:cNvPr id="115" name="【体育館・プール】&#10;一人当たり面積最大値テキスト">
          <a:extLst>
            <a:ext uri="{FF2B5EF4-FFF2-40B4-BE49-F238E27FC236}">
              <a16:creationId xmlns:a16="http://schemas.microsoft.com/office/drawing/2014/main" id="{00000000-0008-0000-0F00-000073000000}"/>
            </a:ext>
          </a:extLst>
        </xdr:cNvPr>
        <xdr:cNvSpPr txBox="1"/>
      </xdr:nvSpPr>
      <xdr:spPr>
        <a:xfrm>
          <a:off x="10515600" y="948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108014</xdr:rowOff>
    </xdr:from>
    <xdr:to>
      <xdr:col>55</xdr:col>
      <xdr:colOff>88900</xdr:colOff>
      <xdr:row>56</xdr:row>
      <xdr:rowOff>108014</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970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73931</xdr:rowOff>
    </xdr:from>
    <xdr:ext cx="469744" cy="259045"/>
    <xdr:sp macro="" textlink="">
      <xdr:nvSpPr>
        <xdr:cNvPr id="117" name="【体育館・プール】&#10;一人当たり面積平均値テキスト">
          <a:extLst>
            <a:ext uri="{FF2B5EF4-FFF2-40B4-BE49-F238E27FC236}">
              <a16:creationId xmlns:a16="http://schemas.microsoft.com/office/drawing/2014/main" id="{00000000-0008-0000-0F00-000075000000}"/>
            </a:ext>
          </a:extLst>
        </xdr:cNvPr>
        <xdr:cNvSpPr txBox="1"/>
      </xdr:nvSpPr>
      <xdr:spPr>
        <a:xfrm>
          <a:off x="105156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95504</xdr:rowOff>
    </xdr:from>
    <xdr:to>
      <xdr:col>55</xdr:col>
      <xdr:colOff>50800</xdr:colOff>
      <xdr:row>61</xdr:row>
      <xdr:rowOff>25654</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121793</xdr:rowOff>
    </xdr:from>
    <xdr:to>
      <xdr:col>50</xdr:col>
      <xdr:colOff>165100</xdr:colOff>
      <xdr:row>61</xdr:row>
      <xdr:rowOff>51943</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43070</xdr:rowOff>
    </xdr:from>
    <xdr:ext cx="469744" cy="259045"/>
    <xdr:sp macro="" textlink="">
      <xdr:nvSpPr>
        <xdr:cNvPr id="120" name="n_1aveValue【体育館・プール】&#10;一人当たり面積">
          <a:extLst>
            <a:ext uri="{FF2B5EF4-FFF2-40B4-BE49-F238E27FC236}">
              <a16:creationId xmlns:a16="http://schemas.microsoft.com/office/drawing/2014/main" id="{00000000-0008-0000-0F00-000078000000}"/>
            </a:ext>
          </a:extLst>
        </xdr:cNvPr>
        <xdr:cNvSpPr txBox="1"/>
      </xdr:nvSpPr>
      <xdr:spPr>
        <a:xfrm>
          <a:off x="93917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153797</xdr:rowOff>
    </xdr:from>
    <xdr:to>
      <xdr:col>46</xdr:col>
      <xdr:colOff>38100</xdr:colOff>
      <xdr:row>61</xdr:row>
      <xdr:rowOff>83947</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100474</xdr:rowOff>
    </xdr:from>
    <xdr:ext cx="469744" cy="259045"/>
    <xdr:sp macro="" textlink="">
      <xdr:nvSpPr>
        <xdr:cNvPr id="122" name="n_2aveValue【体育館・プール】&#10;一人当たり面積">
          <a:extLst>
            <a:ext uri="{FF2B5EF4-FFF2-40B4-BE49-F238E27FC236}">
              <a16:creationId xmlns:a16="http://schemas.microsoft.com/office/drawing/2014/main" id="{00000000-0008-0000-0F00-00007A000000}"/>
            </a:ext>
          </a:extLst>
        </xdr:cNvPr>
        <xdr:cNvSpPr txBox="1"/>
      </xdr:nvSpPr>
      <xdr:spPr>
        <a:xfrm>
          <a:off x="8515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24" name="n_3aveValue【体育館・プール】&#10;一人当たり面積">
          <a:extLst>
            <a:ext uri="{FF2B5EF4-FFF2-40B4-BE49-F238E27FC236}">
              <a16:creationId xmlns:a16="http://schemas.microsoft.com/office/drawing/2014/main" id="{00000000-0008-0000-0F00-00007C000000}"/>
            </a:ext>
          </a:extLst>
        </xdr:cNvPr>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145224</xdr:rowOff>
    </xdr:from>
    <xdr:to>
      <xdr:col>50</xdr:col>
      <xdr:colOff>165100</xdr:colOff>
      <xdr:row>56</xdr:row>
      <xdr:rowOff>75374</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95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91901</xdr:rowOff>
    </xdr:from>
    <xdr:ext cx="469744" cy="259045"/>
    <xdr:sp macro="" textlink="">
      <xdr:nvSpPr>
        <xdr:cNvPr id="131" name="n_1mainValue【体育館・プール】&#10;一人当たり面積">
          <a:extLst>
            <a:ext uri="{FF2B5EF4-FFF2-40B4-BE49-F238E27FC236}">
              <a16:creationId xmlns:a16="http://schemas.microsoft.com/office/drawing/2014/main" id="{00000000-0008-0000-0F00-000083000000}"/>
            </a:ext>
          </a:extLst>
        </xdr:cNvPr>
        <xdr:cNvSpPr txBox="1"/>
      </xdr:nvSpPr>
      <xdr:spPr>
        <a:xfrm>
          <a:off x="9391727" y="935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2" name="【保健センター・保健所】&#10;有形固定資産減価償却率グラフ枠">
          <a:extLst>
            <a:ext uri="{FF2B5EF4-FFF2-40B4-BE49-F238E27FC236}">
              <a16:creationId xmlns:a16="http://schemas.microsoft.com/office/drawing/2014/main" id="{00000000-0008-0000-0F00-0000CA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204" name="【保健センター・保健所】&#10;有形固定資産減価償却率最小値テキスト">
          <a:extLst>
            <a:ext uri="{FF2B5EF4-FFF2-40B4-BE49-F238E27FC236}">
              <a16:creationId xmlns:a16="http://schemas.microsoft.com/office/drawing/2014/main" id="{00000000-0008-0000-0F00-0000CC00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206" name="【保健センター・保健所】&#10;有形固定資産減価償却率最大値テキスト">
          <a:extLst>
            <a:ext uri="{FF2B5EF4-FFF2-40B4-BE49-F238E27FC236}">
              <a16:creationId xmlns:a16="http://schemas.microsoft.com/office/drawing/2014/main" id="{00000000-0008-0000-0F00-0000CE00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208" name="【保健センター・保健所】&#10;有形固定資産減価償却率平均値テキスト">
          <a:extLst>
            <a:ext uri="{FF2B5EF4-FFF2-40B4-BE49-F238E27FC236}">
              <a16:creationId xmlns:a16="http://schemas.microsoft.com/office/drawing/2014/main" id="{00000000-0008-0000-0F00-0000D000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211" name="n_1aveValue【保健センター・保健所】&#10;有形固定資産減価償却率">
          <a:extLst>
            <a:ext uri="{FF2B5EF4-FFF2-40B4-BE49-F238E27FC236}">
              <a16:creationId xmlns:a16="http://schemas.microsoft.com/office/drawing/2014/main" id="{00000000-0008-0000-0F00-0000D300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213" name="n_2aveValue【保健センター・保健所】&#10;有形固定資産減価償却率">
          <a:extLst>
            <a:ext uri="{FF2B5EF4-FFF2-40B4-BE49-F238E27FC236}">
              <a16:creationId xmlns:a16="http://schemas.microsoft.com/office/drawing/2014/main" id="{00000000-0008-0000-0F00-0000D500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215" name="n_3aveValue【保健センター・保健所】&#10;有形固定資産減価償却率">
          <a:extLst>
            <a:ext uri="{FF2B5EF4-FFF2-40B4-BE49-F238E27FC236}">
              <a16:creationId xmlns:a16="http://schemas.microsoft.com/office/drawing/2014/main" id="{00000000-0008-0000-0F00-0000D700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10177</xdr:rowOff>
    </xdr:from>
    <xdr:ext cx="405111" cy="259045"/>
    <xdr:sp macro="" textlink="">
      <xdr:nvSpPr>
        <xdr:cNvPr id="222" name="n_1mainValue【保健センター・保健所】&#10;有形固定資産減価償却率">
          <a:extLst>
            <a:ext uri="{FF2B5EF4-FFF2-40B4-BE49-F238E27FC236}">
              <a16:creationId xmlns:a16="http://schemas.microsoft.com/office/drawing/2014/main" id="{00000000-0008-0000-0F00-0000DE000000}"/>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3" name="【保健センター・保健所】&#10;一人当たり面積グラフ枠">
          <a:extLst>
            <a:ext uri="{FF2B5EF4-FFF2-40B4-BE49-F238E27FC236}">
              <a16:creationId xmlns:a16="http://schemas.microsoft.com/office/drawing/2014/main" id="{00000000-0008-0000-0F00-0000F3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245" name="【保健センター・保健所】&#10;一人当たり面積最小値テキスト">
          <a:extLst>
            <a:ext uri="{FF2B5EF4-FFF2-40B4-BE49-F238E27FC236}">
              <a16:creationId xmlns:a16="http://schemas.microsoft.com/office/drawing/2014/main" id="{00000000-0008-0000-0F00-0000F500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247" name="【保健センター・保健所】&#10;一人当たり面積最大値テキスト">
          <a:extLst>
            <a:ext uri="{FF2B5EF4-FFF2-40B4-BE49-F238E27FC236}">
              <a16:creationId xmlns:a16="http://schemas.microsoft.com/office/drawing/2014/main" id="{00000000-0008-0000-0F00-0000F700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249" name="【保健センター・保健所】&#10;一人当たり面積平均値テキスト">
          <a:extLst>
            <a:ext uri="{FF2B5EF4-FFF2-40B4-BE49-F238E27FC236}">
              <a16:creationId xmlns:a16="http://schemas.microsoft.com/office/drawing/2014/main" id="{00000000-0008-0000-0F00-0000F900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252" name="n_1aveValue【保健センター・保健所】&#10;一人当たり面積">
          <a:extLst>
            <a:ext uri="{FF2B5EF4-FFF2-40B4-BE49-F238E27FC236}">
              <a16:creationId xmlns:a16="http://schemas.microsoft.com/office/drawing/2014/main" id="{00000000-0008-0000-0F00-0000FC00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254" name="n_2aveValue【保健センター・保健所】&#10;一人当たり面積">
          <a:extLst>
            <a:ext uri="{FF2B5EF4-FFF2-40B4-BE49-F238E27FC236}">
              <a16:creationId xmlns:a16="http://schemas.microsoft.com/office/drawing/2014/main" id="{00000000-0008-0000-0F00-0000FE00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256" name="n_3aveValue【保健センター・保健所】&#10;一人当たり面積">
          <a:extLst>
            <a:ext uri="{FF2B5EF4-FFF2-40B4-BE49-F238E27FC236}">
              <a16:creationId xmlns:a16="http://schemas.microsoft.com/office/drawing/2014/main" id="{00000000-0008-0000-0F00-000000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16781</xdr:rowOff>
    </xdr:from>
    <xdr:ext cx="469744" cy="259045"/>
    <xdr:sp macro="" textlink="">
      <xdr:nvSpPr>
        <xdr:cNvPr id="263" name="n_1mainValue【保健センター・保健所】&#10;一人当たり面積">
          <a:extLst>
            <a:ext uri="{FF2B5EF4-FFF2-40B4-BE49-F238E27FC236}">
              <a16:creationId xmlns:a16="http://schemas.microsoft.com/office/drawing/2014/main" id="{00000000-0008-0000-0F00-000007010000}"/>
            </a:ext>
          </a:extLst>
        </xdr:cNvPr>
        <xdr:cNvSpPr txBox="1"/>
      </xdr:nvSpPr>
      <xdr:spPr>
        <a:xfrm>
          <a:off x="21075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8" name="【消防施設】&#10;有形固定資産減価償却率グラフ枠">
          <a:extLst>
            <a:ext uri="{FF2B5EF4-FFF2-40B4-BE49-F238E27FC236}">
              <a16:creationId xmlns:a16="http://schemas.microsoft.com/office/drawing/2014/main" id="{00000000-0008-0000-0F00-00002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290" name="【消防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92" name="【消防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294" name="【消防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297" name="n_1aveValue【消防施設】&#10;有形固定資産減価償却率">
          <a:extLst>
            <a:ext uri="{FF2B5EF4-FFF2-40B4-BE49-F238E27FC236}">
              <a16:creationId xmlns:a16="http://schemas.microsoft.com/office/drawing/2014/main" id="{00000000-0008-0000-0F00-00002901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299" name="n_2aveValue【消防施設】&#10;有形固定資産減価償却率">
          <a:extLst>
            <a:ext uri="{FF2B5EF4-FFF2-40B4-BE49-F238E27FC236}">
              <a16:creationId xmlns:a16="http://schemas.microsoft.com/office/drawing/2014/main" id="{00000000-0008-0000-0F00-00002B010000}"/>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01" name="n_3aveValue【消防施設】&#10;有形固定資産減価償却率">
          <a:extLst>
            <a:ext uri="{FF2B5EF4-FFF2-40B4-BE49-F238E27FC236}">
              <a16:creationId xmlns:a16="http://schemas.microsoft.com/office/drawing/2014/main" id="{00000000-0008-0000-0F00-00002D01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72208</xdr:rowOff>
    </xdr:from>
    <xdr:to>
      <xdr:col>81</xdr:col>
      <xdr:colOff>101600</xdr:colOff>
      <xdr:row>79</xdr:row>
      <xdr:rowOff>2358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5430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18885</xdr:rowOff>
    </xdr:from>
    <xdr:ext cx="405111" cy="259045"/>
    <xdr:sp macro="" textlink="">
      <xdr:nvSpPr>
        <xdr:cNvPr id="308" name="n_1mainValue【消防施設】&#10;有形固定資産減価償却率">
          <a:extLst>
            <a:ext uri="{FF2B5EF4-FFF2-40B4-BE49-F238E27FC236}">
              <a16:creationId xmlns:a16="http://schemas.microsoft.com/office/drawing/2014/main" id="{00000000-0008-0000-0F00-000034010000}"/>
            </a:ext>
          </a:extLst>
        </xdr:cNvPr>
        <xdr:cNvSpPr txBox="1"/>
      </xdr:nvSpPr>
      <xdr:spPr>
        <a:xfrm>
          <a:off x="152660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39" name="【庁舎】&#10;有形固定資産減価償却率グラフ枠">
          <a:extLst>
            <a:ext uri="{FF2B5EF4-FFF2-40B4-BE49-F238E27FC236}">
              <a16:creationId xmlns:a16="http://schemas.microsoft.com/office/drawing/2014/main" id="{00000000-0008-0000-0F00-00005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41" name="【庁舎】&#10;有形固定資産減価償却率最小値テキスト">
          <a:extLst>
            <a:ext uri="{FF2B5EF4-FFF2-40B4-BE49-F238E27FC236}">
              <a16:creationId xmlns:a16="http://schemas.microsoft.com/office/drawing/2014/main" id="{00000000-0008-0000-0F00-000055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43" name="【庁舎】&#10;有形固定資産減価償却率最大値テキスト">
          <a:extLst>
            <a:ext uri="{FF2B5EF4-FFF2-40B4-BE49-F238E27FC236}">
              <a16:creationId xmlns:a16="http://schemas.microsoft.com/office/drawing/2014/main" id="{00000000-0008-0000-0F00-000057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345" name="【庁舎】&#10;有形固定資産減価償却率平均値テキスト">
          <a:extLst>
            <a:ext uri="{FF2B5EF4-FFF2-40B4-BE49-F238E27FC236}">
              <a16:creationId xmlns:a16="http://schemas.microsoft.com/office/drawing/2014/main" id="{00000000-0008-0000-0F00-00005901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348" name="n_1aveValue【庁舎】&#10;有形固定資産減価償却率">
          <a:extLst>
            <a:ext uri="{FF2B5EF4-FFF2-40B4-BE49-F238E27FC236}">
              <a16:creationId xmlns:a16="http://schemas.microsoft.com/office/drawing/2014/main" id="{00000000-0008-0000-0F00-00005C01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350" name="n_2aveValue【庁舎】&#10;有形固定資産減価償却率">
          <a:extLst>
            <a:ext uri="{FF2B5EF4-FFF2-40B4-BE49-F238E27FC236}">
              <a16:creationId xmlns:a16="http://schemas.microsoft.com/office/drawing/2014/main" id="{00000000-0008-0000-0F00-00005E01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352" name="n_3aveValue【庁舎】&#10;有形固定資産減価償却率">
          <a:extLst>
            <a:ext uri="{FF2B5EF4-FFF2-40B4-BE49-F238E27FC236}">
              <a16:creationId xmlns:a16="http://schemas.microsoft.com/office/drawing/2014/main" id="{00000000-0008-0000-0F00-00006001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6366</xdr:rowOff>
    </xdr:from>
    <xdr:ext cx="405111" cy="259045"/>
    <xdr:sp macro="" textlink="">
      <xdr:nvSpPr>
        <xdr:cNvPr id="359" name="n_1mainValue【庁舎】&#10;有形固定資産減価償却率">
          <a:extLst>
            <a:ext uri="{FF2B5EF4-FFF2-40B4-BE49-F238E27FC236}">
              <a16:creationId xmlns:a16="http://schemas.microsoft.com/office/drawing/2014/main" id="{00000000-0008-0000-0F00-000067010000}"/>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4" name="【庁舎】&#10;一人当たり面積グラフ枠">
          <a:extLst>
            <a:ext uri="{FF2B5EF4-FFF2-40B4-BE49-F238E27FC236}">
              <a16:creationId xmlns:a16="http://schemas.microsoft.com/office/drawing/2014/main" id="{00000000-0008-0000-0F00-00008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386" name="【庁舎】&#10;一人当たり面積最小値テキスト">
          <a:extLst>
            <a:ext uri="{FF2B5EF4-FFF2-40B4-BE49-F238E27FC236}">
              <a16:creationId xmlns:a16="http://schemas.microsoft.com/office/drawing/2014/main" id="{00000000-0008-0000-0F00-00008201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388" name="【庁舎】&#10;一人当たり面積最大値テキスト">
          <a:extLst>
            <a:ext uri="{FF2B5EF4-FFF2-40B4-BE49-F238E27FC236}">
              <a16:creationId xmlns:a16="http://schemas.microsoft.com/office/drawing/2014/main" id="{00000000-0008-0000-0F00-00008401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390" name="【庁舎】&#10;一人当たり面積平均値テキスト">
          <a:extLst>
            <a:ext uri="{FF2B5EF4-FFF2-40B4-BE49-F238E27FC236}">
              <a16:creationId xmlns:a16="http://schemas.microsoft.com/office/drawing/2014/main" id="{00000000-0008-0000-0F00-000086010000}"/>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393" name="n_1aveValue【庁舎】&#10;一人当たり面積">
          <a:extLst>
            <a:ext uri="{FF2B5EF4-FFF2-40B4-BE49-F238E27FC236}">
              <a16:creationId xmlns:a16="http://schemas.microsoft.com/office/drawing/2014/main" id="{00000000-0008-0000-0F00-00008901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395" name="n_2aveValue【庁舎】&#10;一人当たり面積">
          <a:extLst>
            <a:ext uri="{FF2B5EF4-FFF2-40B4-BE49-F238E27FC236}">
              <a16:creationId xmlns:a16="http://schemas.microsoft.com/office/drawing/2014/main" id="{00000000-0008-0000-0F00-00008B01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397" name="n_3aveValue【庁舎】&#10;一人当たり面積">
          <a:extLst>
            <a:ext uri="{FF2B5EF4-FFF2-40B4-BE49-F238E27FC236}">
              <a16:creationId xmlns:a16="http://schemas.microsoft.com/office/drawing/2014/main" id="{00000000-0008-0000-0F00-00008D01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79773</xdr:rowOff>
    </xdr:from>
    <xdr:to>
      <xdr:col>112</xdr:col>
      <xdr:colOff>38100</xdr:colOff>
      <xdr:row>109</xdr:row>
      <xdr:rowOff>9923</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1272500" y="185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1050</xdr:rowOff>
    </xdr:from>
    <xdr:ext cx="469744" cy="259045"/>
    <xdr:sp macro="" textlink="">
      <xdr:nvSpPr>
        <xdr:cNvPr id="404" name="n_1mainValue【庁舎】&#10;一人当たり面積">
          <a:extLst>
            <a:ext uri="{FF2B5EF4-FFF2-40B4-BE49-F238E27FC236}">
              <a16:creationId xmlns:a16="http://schemas.microsoft.com/office/drawing/2014/main" id="{00000000-0008-0000-0F00-000094010000}"/>
            </a:ext>
          </a:extLst>
        </xdr:cNvPr>
        <xdr:cNvSpPr txBox="1"/>
      </xdr:nvSpPr>
      <xdr:spPr>
        <a:xfrm>
          <a:off x="21075727" y="186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年度固定資産台帳整備中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国内経済の復調に伴い、近年税収は増加傾向で基準財政収入額が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年連続で増えている一方、基準財政需要額は縮小傾向にあり、財政力指数は平成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から伸び続けている。しかし、超少子高齢化の加速、生産年齢人口の減少、基幹産業である農林業の低迷、新たな産業・雇用の創出といった諸課題に直面し、脆弱な財政基盤から抜けきれない状況は否めない。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年度策定した「新九戸村総合発展計画」を根幹に、</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策定の「九戸村ふるさと振興戦略」に基づき事業の成果を評価・検証しながら、徹底的な事務事業の見直しや効率的な行財政運営を進めるとともに、税収等の自主財源確保に努め、財政基盤の強化を図っ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に策定した行財政改革プログラムに即した取り組みを進め、義務的経費の抑制を図ってきた結果、近年は類似団体を大きく上回る値となっている。しかしながら人件費の見通しは、団塊世代以降、退職者数が減少する一方、職員全体の給与引き上げに伴</a:t>
          </a:r>
          <a:r>
            <a:rPr kumimoji="1" lang="ja-JP" altLang="en-US" sz="1000">
              <a:solidFill>
                <a:schemeClr val="dk1"/>
              </a:solidFill>
              <a:effectLst/>
              <a:latin typeface="+mn-lt"/>
              <a:ea typeface="+mn-ea"/>
              <a:cs typeface="+mn-cs"/>
            </a:rPr>
            <a:t>う増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あるいは令和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年度から始まる会計年度任用職員制度による</a:t>
          </a:r>
          <a:r>
            <a:rPr kumimoji="1" lang="ja-JP" altLang="ja-JP" sz="1000">
              <a:solidFill>
                <a:schemeClr val="dk1"/>
              </a:solidFill>
              <a:effectLst/>
              <a:latin typeface="+mn-lt"/>
              <a:ea typeface="+mn-ea"/>
              <a:cs typeface="+mn-cs"/>
            </a:rPr>
            <a:t>給与費の増加が見込まれる。</a:t>
          </a:r>
          <a:r>
            <a:rPr kumimoji="1" lang="ja-JP" altLang="ja-JP" sz="1000" i="0">
              <a:solidFill>
                <a:schemeClr val="dk1"/>
              </a:solidFill>
              <a:effectLst/>
              <a:latin typeface="+mn-lt"/>
              <a:ea typeface="+mn-ea"/>
              <a:cs typeface="+mn-cs"/>
            </a:rPr>
            <a:t>また、公債費については</a:t>
          </a:r>
          <a:r>
            <a:rPr kumimoji="1" lang="ja-JP" altLang="en-US" sz="1000" i="0">
              <a:solidFill>
                <a:schemeClr val="dk1"/>
              </a:solidFill>
              <a:effectLst/>
              <a:latin typeface="+mn-lt"/>
              <a:ea typeface="+mn-ea"/>
              <a:cs typeface="+mn-cs"/>
            </a:rPr>
            <a:t>、小中学校整備や二戸消防署九戸分署の移転新築、オドデ館等の大規模改修をはじめ、公共施設の維持管理にも相当の費用がかかるため</a:t>
          </a:r>
          <a:r>
            <a:rPr kumimoji="1" lang="ja-JP" altLang="ja-JP" sz="1000" i="0">
              <a:solidFill>
                <a:schemeClr val="dk1"/>
              </a:solidFill>
              <a:effectLst/>
              <a:latin typeface="+mn-lt"/>
              <a:ea typeface="+mn-ea"/>
              <a:cs typeface="+mn-cs"/>
            </a:rPr>
            <a:t>、公債費の増加</a:t>
          </a:r>
          <a:r>
            <a:rPr kumimoji="1" lang="ja-JP" altLang="en-US" sz="1000" i="0">
              <a:solidFill>
                <a:schemeClr val="dk1"/>
              </a:solidFill>
              <a:effectLst/>
              <a:latin typeface="+mn-lt"/>
              <a:ea typeface="+mn-ea"/>
              <a:cs typeface="+mn-cs"/>
            </a:rPr>
            <a:t>が</a:t>
          </a:r>
          <a:r>
            <a:rPr kumimoji="1" lang="ja-JP" altLang="ja-JP" sz="1000" i="0">
              <a:solidFill>
                <a:schemeClr val="dk1"/>
              </a:solidFill>
              <a:effectLst/>
              <a:latin typeface="+mn-lt"/>
              <a:ea typeface="+mn-ea"/>
              <a:cs typeface="+mn-cs"/>
            </a:rPr>
            <a:t>予想される。物件費や補助費等の経常経費の徹底的な圧縮に努め、さらなる義務的経費の抑制を進めながら、財政構造の弾力性を保っていく。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29972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537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83312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9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30226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9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150876</xdr:rowOff>
    </xdr:from>
    <xdr:to>
      <xdr:col>7</xdr:col>
      <xdr:colOff>31750</xdr:colOff>
      <xdr:row>60</xdr:row>
      <xdr:rowOff>81026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91203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を大きく下回っているのは、塵芥処理、常備消防業務を一部事務組合で行っていることによるところが大きい。加えて、定員管理適正化計画に則り、組織機構や事務事業の見直し、民間委託、退職者不補充などを徹底し、着実に職員の削減を実施してきたことも要因の一つとなっている。今後も、少ない職員でも大きな成果が得られるよう組織機構の見直しや効率的な行政運営に努めていきたい。物件費についても、事務事業の見直しや職員の意識改革に等により、支出の抑制に努めていく。また、近年</a:t>
          </a:r>
          <a:r>
            <a:rPr kumimoji="1" lang="en-US" altLang="ja-JP" sz="1000">
              <a:solidFill>
                <a:schemeClr val="dk1"/>
              </a:solidFill>
              <a:effectLst/>
              <a:latin typeface="+mn-lt"/>
              <a:ea typeface="+mn-ea"/>
              <a:cs typeface="+mn-cs"/>
            </a:rPr>
            <a:t>PC</a:t>
          </a:r>
          <a:r>
            <a:rPr kumimoji="1" lang="ja-JP" altLang="ja-JP" sz="1000">
              <a:solidFill>
                <a:schemeClr val="dk1"/>
              </a:solidFill>
              <a:effectLst/>
              <a:latin typeface="+mn-lt"/>
              <a:ea typeface="+mn-ea"/>
              <a:cs typeface="+mn-cs"/>
            </a:rPr>
            <a:t>関連費用が増加の要因となっているので、</a:t>
          </a:r>
          <a:r>
            <a:rPr kumimoji="1" lang="ja-JP" altLang="en-US" sz="1000">
              <a:solidFill>
                <a:schemeClr val="dk1"/>
              </a:solidFill>
              <a:effectLst/>
              <a:latin typeface="+mn-lt"/>
              <a:ea typeface="+mn-ea"/>
              <a:cs typeface="+mn-cs"/>
            </a:rPr>
            <a:t>順次</a:t>
          </a:r>
          <a:r>
            <a:rPr kumimoji="1" lang="ja-JP" altLang="ja-JP" sz="1000">
              <a:solidFill>
                <a:schemeClr val="dk1"/>
              </a:solidFill>
              <a:effectLst/>
              <a:latin typeface="+mn-lt"/>
              <a:ea typeface="+mn-ea"/>
              <a:cs typeface="+mn-cs"/>
            </a:rPr>
            <a:t>クラウド化を進める</a:t>
          </a:r>
          <a:r>
            <a:rPr kumimoji="1" lang="ja-JP" altLang="en-US" sz="1000">
              <a:solidFill>
                <a:schemeClr val="dk1"/>
              </a:solidFill>
              <a:effectLst/>
              <a:latin typeface="+mn-lt"/>
              <a:ea typeface="+mn-ea"/>
              <a:cs typeface="+mn-cs"/>
            </a:rPr>
            <a:t>とともに</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新電力の活用など</a:t>
          </a:r>
          <a:r>
            <a:rPr kumimoji="1" lang="ja-JP" altLang="ja-JP" sz="1000">
              <a:solidFill>
                <a:schemeClr val="dk1"/>
              </a:solidFill>
              <a:effectLst/>
              <a:latin typeface="+mn-lt"/>
              <a:ea typeface="+mn-ea"/>
              <a:cs typeface="+mn-cs"/>
            </a:rPr>
            <a:t>新たな取り組みを模索していく。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5550</xdr:rowOff>
    </xdr:from>
    <xdr:to>
      <xdr:col>23</xdr:col>
      <xdr:colOff>133350</xdr:colOff>
      <xdr:row>83</xdr:row>
      <xdr:rowOff>12567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35900"/>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141701</xdr:rowOff>
    </xdr:from>
    <xdr:to>
      <xdr:col>19</xdr:col>
      <xdr:colOff>133350</xdr:colOff>
      <xdr:row>83</xdr:row>
      <xdr:rowOff>12567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0601"/>
          <a:ext cx="889000" cy="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141701</xdr:rowOff>
    </xdr:from>
    <xdr:to>
      <xdr:col>15</xdr:col>
      <xdr:colOff>82550</xdr:colOff>
      <xdr:row>82</xdr:row>
      <xdr:rowOff>147698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00601"/>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120005</xdr:rowOff>
    </xdr:from>
    <xdr:to>
      <xdr:col>11</xdr:col>
      <xdr:colOff>31750</xdr:colOff>
      <xdr:row>82</xdr:row>
      <xdr:rowOff>147698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78905"/>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126200</xdr:rowOff>
    </xdr:from>
    <xdr:to>
      <xdr:col>23</xdr:col>
      <xdr:colOff>184150</xdr:colOff>
      <xdr:row>83</xdr:row>
      <xdr:rowOff>56350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142727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133217</xdr:rowOff>
    </xdr:from>
    <xdr:to>
      <xdr:col>19</xdr:col>
      <xdr:colOff>184150</xdr:colOff>
      <xdr:row>83</xdr:row>
      <xdr:rowOff>63367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73544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6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90901</xdr:rowOff>
    </xdr:from>
    <xdr:to>
      <xdr:col>15</xdr:col>
      <xdr:colOff>133350</xdr:colOff>
      <xdr:row>83</xdr:row>
      <xdr:rowOff>21051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31228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1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96898</xdr:rowOff>
    </xdr:from>
    <xdr:to>
      <xdr:col>11</xdr:col>
      <xdr:colOff>82550</xdr:colOff>
      <xdr:row>83</xdr:row>
      <xdr:rowOff>27048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37225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69205</xdr:rowOff>
    </xdr:from>
    <xdr:to>
      <xdr:col>7</xdr:col>
      <xdr:colOff>31750</xdr:colOff>
      <xdr:row>82</xdr:row>
      <xdr:rowOff>170805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給与費の抑制を進めてきた結果、類似団体を下回る数値となっている。</a:t>
          </a:r>
          <a:endParaRPr lang="ja-JP" altLang="ja-JP" sz="1400">
            <a:effectLst/>
          </a:endParaRPr>
        </a:p>
        <a:p>
          <a:r>
            <a:rPr kumimoji="1" lang="ja-JP" altLang="ja-JP" sz="1100">
              <a:solidFill>
                <a:schemeClr val="dk1"/>
              </a:solidFill>
              <a:effectLst/>
              <a:latin typeface="+mn-lt"/>
              <a:ea typeface="+mn-ea"/>
              <a:cs typeface="+mn-cs"/>
            </a:rPr>
            <a:t>　今後も財政力に見合った給与水準を保ちつつ、類似団体の推移を注視しながら、給与費の適正管理に努めていく。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171027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2000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171027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441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106680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441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77046</xdr:rowOff>
    </xdr:from>
    <xdr:to>
      <xdr:col>68</xdr:col>
      <xdr:colOff>152400</xdr:colOff>
      <xdr:row>84</xdr:row>
      <xdr:rowOff>106680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073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26246</xdr:rowOff>
    </xdr:from>
    <xdr:to>
      <xdr:col>64</xdr:col>
      <xdr:colOff>152400</xdr:colOff>
      <xdr:row>83</xdr:row>
      <xdr:rowOff>127846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138023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「定員管理適正化計画」に基づき職員数の抑制を進めてきた結果、類似団体と比較して数値は大きく下回っている。平成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年度に策定した新たな計画では、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名（基準年度（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）比較＋５名）の増加を見込んでいるが、引き続き簡素で効率的な行政体制の整備を進めるとともに、職員の質の向上を図りながら、住民ニーズに的確に対応出来る定員管理に努めていく。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86070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33083"/>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60</xdr:row>
      <xdr:rowOff>46083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687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39878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550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156863</xdr:rowOff>
    </xdr:from>
    <xdr:to>
      <xdr:col>68</xdr:col>
      <xdr:colOff>152400</xdr:colOff>
      <xdr:row>60</xdr:row>
      <xdr:rowOff>18506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72413"/>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35270</xdr:rowOff>
    </xdr:from>
    <xdr:to>
      <xdr:col>81</xdr:col>
      <xdr:colOff>95250</xdr:colOff>
      <xdr:row>60</xdr:row>
      <xdr:rowOff>136870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51797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160528</xdr:rowOff>
    </xdr:from>
    <xdr:to>
      <xdr:col>73</xdr:col>
      <xdr:colOff>44450</xdr:colOff>
      <xdr:row>60</xdr:row>
      <xdr:rowOff>90678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100855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106063</xdr:rowOff>
    </xdr:from>
    <xdr:to>
      <xdr:col>64</xdr:col>
      <xdr:colOff>152400</xdr:colOff>
      <xdr:row>60</xdr:row>
      <xdr:rowOff>36213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46390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公債費負担適正化計画（平成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年度策定）に基づく徹底した公債費負担の軽減を進めてきた結果、平成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年度には</a:t>
          </a:r>
          <a:r>
            <a:rPr kumimoji="1" lang="en-US" altLang="ja-JP" sz="1050">
              <a:solidFill>
                <a:schemeClr val="dk1"/>
              </a:solidFill>
              <a:effectLst/>
              <a:latin typeface="+mn-lt"/>
              <a:ea typeface="+mn-ea"/>
              <a:cs typeface="+mn-cs"/>
            </a:rPr>
            <a:t>20.0%</a:t>
          </a:r>
          <a:r>
            <a:rPr kumimoji="1" lang="ja-JP" altLang="ja-JP" sz="1050">
              <a:solidFill>
                <a:schemeClr val="dk1"/>
              </a:solidFill>
              <a:effectLst/>
              <a:latin typeface="+mn-lt"/>
              <a:ea typeface="+mn-ea"/>
              <a:cs typeface="+mn-cs"/>
            </a:rPr>
            <a:t>だった実質公債比率は大幅に縮減されている。</a:t>
          </a:r>
          <a:endParaRPr lang="ja-JP" altLang="ja-JP" sz="1050">
            <a:effectLst/>
          </a:endParaRPr>
        </a:p>
        <a:p>
          <a:r>
            <a:rPr kumimoji="1" lang="ja-JP" altLang="ja-JP" sz="1050">
              <a:solidFill>
                <a:schemeClr val="dk1"/>
              </a:solidFill>
              <a:effectLst/>
              <a:latin typeface="+mn-lt"/>
              <a:ea typeface="+mn-ea"/>
              <a:cs typeface="+mn-cs"/>
            </a:rPr>
            <a:t>　しかし、大規模公共工事を目前に控え、近年高まってきている公共施設の長寿強化対策等で公債費が再び増加に転じていくことが予想される。そうした中だが「九戸村ふるさと振興戦略」に掲げた目標にリンクする事業への集中的投資を進めていくとともに、住民ニーズに配慮した施設の統廃合も視野に、将来にわたる公債費負担の抑制に努めていく。</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60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2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73914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117348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3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年度以降取り組んできた徹底した行財政改革により公債費と退職手当負担見込額が大きく減少し、望ましい数値で推移している。</a:t>
          </a:r>
          <a:endParaRPr lang="ja-JP" altLang="ja-JP" sz="1400">
            <a:effectLst/>
          </a:endParaRPr>
        </a:p>
        <a:p>
          <a:r>
            <a:rPr kumimoji="1" lang="ja-JP" altLang="ja-JP" sz="1100">
              <a:solidFill>
                <a:schemeClr val="dk1"/>
              </a:solidFill>
              <a:effectLst/>
              <a:latin typeface="+mn-lt"/>
              <a:ea typeface="+mn-ea"/>
              <a:cs typeface="+mn-cs"/>
            </a:rPr>
            <a:t>　今後も、公債費等の義務的経費の抑制に努め、効率的な行財政運営を進めながら健全財政の維持に努める。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類似団体を下回っているのは、塵芥処理業務や常備消防業務を一部事務組合で行っているためであり、それらに対する負担金を人件費として加味したときに、数値は大きく増加するものと考えている。</a:t>
          </a:r>
          <a:endParaRPr lang="ja-JP" altLang="ja-JP" sz="1400">
            <a:effectLst/>
          </a:endParaRPr>
        </a:p>
        <a:p>
          <a:r>
            <a:rPr kumimoji="1" lang="ja-JP" altLang="ja-JP" sz="1100">
              <a:solidFill>
                <a:schemeClr val="dk1"/>
              </a:solidFill>
              <a:effectLst/>
              <a:latin typeface="+mn-lt"/>
              <a:ea typeface="+mn-ea"/>
              <a:cs typeface="+mn-cs"/>
            </a:rPr>
            <a:t>　これまで進めてきた定員抑制効果が収まり、今後人件費は増加傾向に転ずることから、給与・諸手当の見直しを進め、総人件費の抑制を図る必要がある。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職員削減を進め人件費の抑制が図られた一方で、業務委託費や臨時職員賃金、各種システム関係の経費が増加しており、数値は年々上昇している。</a:t>
          </a:r>
          <a:endParaRPr lang="ja-JP" altLang="ja-JP" sz="1400">
            <a:effectLst/>
          </a:endParaRPr>
        </a:p>
        <a:p>
          <a:r>
            <a:rPr kumimoji="1" lang="ja-JP" altLang="ja-JP" sz="1100">
              <a:solidFill>
                <a:schemeClr val="dk1"/>
              </a:solidFill>
              <a:effectLst/>
              <a:latin typeface="+mn-lt"/>
              <a:ea typeface="+mn-ea"/>
              <a:cs typeface="+mn-cs"/>
            </a:rPr>
            <a:t>　全庁を挙げた事務改善への取り組みをさらに強化して、物件費の抑制には徹底して対処していく。</a:t>
          </a:r>
          <a:endParaRPr lang="ja-JP" altLang="ja-JP" sz="1400">
            <a:effectLst/>
          </a:endParaRPr>
        </a:p>
        <a:p>
          <a:r>
            <a:rPr kumimoji="1" lang="ja-JP" altLang="ja-JP" sz="1100">
              <a:solidFill>
                <a:schemeClr val="dk1"/>
              </a:solidFill>
              <a:effectLst/>
              <a:latin typeface="+mn-lt"/>
              <a:ea typeface="+mn-ea"/>
              <a:cs typeface="+mn-cs"/>
            </a:rPr>
            <a:t>　特に年々増加傾向のシステム経費については、クラウド化を進めるなど、全体経費の縮減を推し進める。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3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指標は類似団体を上回っており、高齢化率の上昇と子育て支援に対する住民ニーズの高まりに応えるため、年々増加傾向にある。また、村独自の医療費助成事業やあったか生活支援事業、バス助成事業などを実施していることも扶助費を押し上げている要因となっている。</a:t>
          </a:r>
          <a:endParaRPr lang="ja-JP" altLang="ja-JP" sz="1050">
            <a:effectLst/>
          </a:endParaRPr>
        </a:p>
        <a:p>
          <a:r>
            <a:rPr kumimoji="1" lang="ja-JP" altLang="ja-JP" sz="1050">
              <a:solidFill>
                <a:schemeClr val="dk1"/>
              </a:solidFill>
              <a:effectLst/>
              <a:latin typeface="+mn-lt"/>
              <a:ea typeface="+mn-ea"/>
              <a:cs typeface="+mn-cs"/>
            </a:rPr>
            <a:t>　今後も扶助費の増加は避けられないものと予想されており、資格審査の適正化を徹底しながら、住民福祉の向上と健全財政の維持の両観点から、真に必要とされているサービスの把握に努め、扶助費の抑制に努める。</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主な費用は特別会計への繰出金となっている。昨年度と</a:t>
          </a:r>
          <a:r>
            <a:rPr kumimoji="1" lang="ja-JP" altLang="en-US" sz="1100">
              <a:solidFill>
                <a:schemeClr val="dk1"/>
              </a:solidFill>
              <a:effectLst/>
              <a:latin typeface="+mn-lt"/>
              <a:ea typeface="+mn-ea"/>
              <a:cs typeface="+mn-cs"/>
            </a:rPr>
            <a:t>比較し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のほぼ平均値となった。要因として、</a:t>
          </a:r>
          <a:r>
            <a:rPr kumimoji="1" lang="ja-JP" altLang="ja-JP" sz="1100">
              <a:solidFill>
                <a:schemeClr val="dk1"/>
              </a:solidFill>
              <a:effectLst/>
              <a:latin typeface="+mn-lt"/>
              <a:ea typeface="+mn-ea"/>
              <a:cs typeface="+mn-cs"/>
            </a:rPr>
            <a:t>近年は特に国民健康保険特別会計への繰り出し、特に基準外繰出しが増加</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特別会計事業の適正な運営に配慮しながら、数値の改善に努める。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117856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96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154432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154432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59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76708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18559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単独補助費の縮減を進めてきた結果、類似団体を下回る数値で推移してきたが、近年は、地域づくり関連補助金、魅力ある地域づくりに対する補助金などの創設により、補助交付金が増加傾向にある。</a:t>
          </a:r>
          <a:endParaRPr lang="ja-JP" altLang="ja-JP" sz="1400">
            <a:effectLst/>
          </a:endParaRPr>
        </a:p>
        <a:p>
          <a:r>
            <a:rPr kumimoji="1" lang="ja-JP" altLang="ja-JP" sz="1100">
              <a:solidFill>
                <a:schemeClr val="dk1"/>
              </a:solidFill>
              <a:effectLst/>
              <a:latin typeface="+mn-lt"/>
              <a:ea typeface="+mn-ea"/>
              <a:cs typeface="+mn-cs"/>
            </a:rPr>
            <a:t>　補助効果の検証に基づいて時限性の保時やスクラップアンドビルドを徹底し、適正化を進める必要がある。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85852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年度以降、プライマリーバランスに配慮した行財政運営を進めてきた結果、年々公債費比率は減少を続け数値が改善され</a:t>
          </a:r>
          <a:r>
            <a:rPr kumimoji="1" lang="ja-JP" altLang="en-US" sz="1050">
              <a:solidFill>
                <a:schemeClr val="dk1"/>
              </a:solidFill>
              <a:effectLst/>
              <a:latin typeface="+mn-lt"/>
              <a:ea typeface="+mn-ea"/>
              <a:cs typeface="+mn-cs"/>
            </a:rPr>
            <a:t>て</a:t>
          </a:r>
          <a:r>
            <a:rPr kumimoji="1" lang="ja-JP" altLang="ja-JP" sz="1050">
              <a:solidFill>
                <a:schemeClr val="dk1"/>
              </a:solidFill>
              <a:effectLst/>
              <a:latin typeface="+mn-lt"/>
              <a:ea typeface="+mn-ea"/>
              <a:cs typeface="+mn-cs"/>
            </a:rPr>
            <a:t>きた</a:t>
          </a:r>
          <a:r>
            <a:rPr kumimoji="1" lang="ja-JP" altLang="en-US" sz="1050">
              <a:solidFill>
                <a:schemeClr val="dk1"/>
              </a:solidFill>
              <a:effectLst/>
              <a:latin typeface="+mn-lt"/>
              <a:ea typeface="+mn-ea"/>
              <a:cs typeface="+mn-cs"/>
            </a:rPr>
            <a:t>が、ここ数年は防災対策事業や災害復旧事業の増加等により上昇に転じている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加えて、</a:t>
          </a:r>
          <a:r>
            <a:rPr kumimoji="1" lang="ja-JP" altLang="ja-JP" sz="1050">
              <a:solidFill>
                <a:schemeClr val="dk1"/>
              </a:solidFill>
              <a:effectLst/>
              <a:latin typeface="+mn-lt"/>
              <a:ea typeface="+mn-ea"/>
              <a:cs typeface="+mn-cs"/>
            </a:rPr>
            <a:t>数年後に大規模公共工事が予定されており増加に</a:t>
          </a:r>
          <a:r>
            <a:rPr kumimoji="1" lang="ja-JP" altLang="en-US" sz="1050">
              <a:solidFill>
                <a:schemeClr val="dk1"/>
              </a:solidFill>
              <a:effectLst/>
              <a:latin typeface="+mn-lt"/>
              <a:ea typeface="+mn-ea"/>
              <a:cs typeface="+mn-cs"/>
            </a:rPr>
            <a:t>拍車がかかる</a:t>
          </a:r>
          <a:r>
            <a:rPr kumimoji="1" lang="ja-JP" altLang="ja-JP" sz="1050">
              <a:solidFill>
                <a:schemeClr val="dk1"/>
              </a:solidFill>
              <a:effectLst/>
              <a:latin typeface="+mn-lt"/>
              <a:ea typeface="+mn-ea"/>
              <a:cs typeface="+mn-cs"/>
            </a:rPr>
            <a:t>ことも予想されるが、「九戸村ふるさと振興戦略」に掲げた目標にリンクする事業への集中的投資や公共施設の整理統合など、長期的視点に立って事業を戦略的に選択しながら、引き続き新発債の抑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58420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4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2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75</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2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近隣自治体と比べ、道路・下水道等のインフラ整備率が高く、新規の大型投資需要が比較的少ないことが類似団体と比較して低い数値となっている要因と考えられる。</a:t>
          </a:r>
          <a:endParaRPr lang="ja-JP" altLang="ja-JP" sz="1400">
            <a:effectLst/>
          </a:endParaRPr>
        </a:p>
        <a:p>
          <a:r>
            <a:rPr kumimoji="1" lang="ja-JP" altLang="ja-JP" sz="1100">
              <a:solidFill>
                <a:schemeClr val="dk1"/>
              </a:solidFill>
              <a:effectLst/>
              <a:latin typeface="+mn-lt"/>
              <a:ea typeface="+mn-ea"/>
              <a:cs typeface="+mn-cs"/>
            </a:rPr>
            <a:t>　老朽化した公共施設の長寿命化対策、大規模改修等に対する需要が高まりつつあるが、個別管理計画の早期策定を進め、施設の統廃合も含め長期的な視点に立った施設整備を展開することにより、費用の増大を抑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75</xdr:row>
      <xdr:rowOff>151493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677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14333</xdr:rowOff>
    </xdr:from>
    <xdr:to>
      <xdr:col>78</xdr:col>
      <xdr:colOff>69850</xdr:colOff>
      <xdr:row>75</xdr:row>
      <xdr:rowOff>109038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7308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75</xdr:row>
      <xdr:rowOff>14333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175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74</xdr:row>
      <xdr:rowOff>146594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175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58238</xdr:rowOff>
    </xdr:from>
    <xdr:to>
      <xdr:col>78</xdr:col>
      <xdr:colOff>120650</xdr:colOff>
      <xdr:row>75</xdr:row>
      <xdr:rowOff>159838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170015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134983</xdr:rowOff>
    </xdr:from>
    <xdr:to>
      <xdr:col>74</xdr:col>
      <xdr:colOff>31750</xdr:colOff>
      <xdr:row>75</xdr:row>
      <xdr:rowOff>65133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75310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95794</xdr:rowOff>
    </xdr:from>
    <xdr:to>
      <xdr:col>65</xdr:col>
      <xdr:colOff>53975</xdr:colOff>
      <xdr:row>75</xdr:row>
      <xdr:rowOff>25944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36121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87608</xdr:rowOff>
    </xdr:from>
    <xdr:to>
      <xdr:col>29</xdr:col>
      <xdr:colOff>127000</xdr:colOff>
      <xdr:row>18</xdr:row>
      <xdr:rowOff>89769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221333"/>
          <a:ext cx="647700" cy="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87608</xdr:rowOff>
    </xdr:from>
    <xdr:to>
      <xdr:col>26</xdr:col>
      <xdr:colOff>50800</xdr:colOff>
      <xdr:row>18</xdr:row>
      <xdr:rowOff>130728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21333"/>
          <a:ext cx="698500" cy="4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130728</xdr:rowOff>
    </xdr:from>
    <xdr:to>
      <xdr:col>22</xdr:col>
      <xdr:colOff>114300</xdr:colOff>
      <xdr:row>18</xdr:row>
      <xdr:rowOff>132123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64453"/>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111400</xdr:rowOff>
    </xdr:from>
    <xdr:to>
      <xdr:col>18</xdr:col>
      <xdr:colOff>177800</xdr:colOff>
      <xdr:row>18</xdr:row>
      <xdr:rowOff>132123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45125"/>
          <a:ext cx="698500" cy="2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38969</xdr:rowOff>
    </xdr:from>
    <xdr:to>
      <xdr:col>29</xdr:col>
      <xdr:colOff>177800</xdr:colOff>
      <xdr:row>18</xdr:row>
      <xdr:rowOff>140569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7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11046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36808</xdr:rowOff>
    </xdr:from>
    <xdr:to>
      <xdr:col>26</xdr:col>
      <xdr:colOff>101600</xdr:colOff>
      <xdr:row>18</xdr:row>
      <xdr:rowOff>138409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705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123185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5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79928</xdr:rowOff>
    </xdr:from>
    <xdr:to>
      <xdr:col>22</xdr:col>
      <xdr:colOff>165100</xdr:colOff>
      <xdr:row>19</xdr:row>
      <xdr:rowOff>10078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1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166305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81323</xdr:rowOff>
    </xdr:from>
    <xdr:to>
      <xdr:col>19</xdr:col>
      <xdr:colOff>38100</xdr:colOff>
      <xdr:row>19</xdr:row>
      <xdr:rowOff>11473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1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167700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0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60600</xdr:rowOff>
    </xdr:from>
    <xdr:to>
      <xdr:col>15</xdr:col>
      <xdr:colOff>101600</xdr:colOff>
      <xdr:row>18</xdr:row>
      <xdr:rowOff>162200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146977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63003</xdr:rowOff>
    </xdr:from>
    <xdr:to>
      <xdr:col>29</xdr:col>
      <xdr:colOff>127000</xdr:colOff>
      <xdr:row>35</xdr:row>
      <xdr:rowOff>117105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3353"/>
          <a:ext cx="6477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117105</xdr:rowOff>
    </xdr:from>
    <xdr:to>
      <xdr:col>26</xdr:col>
      <xdr:colOff>50800</xdr:colOff>
      <xdr:row>35</xdr:row>
      <xdr:rowOff>164273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7455"/>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164273</xdr:rowOff>
    </xdr:from>
    <xdr:to>
      <xdr:col>22</xdr:col>
      <xdr:colOff>114300</xdr:colOff>
      <xdr:row>35</xdr:row>
      <xdr:rowOff>176889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4623"/>
          <a:ext cx="698500" cy="1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176889</xdr:rowOff>
    </xdr:from>
    <xdr:to>
      <xdr:col>18</xdr:col>
      <xdr:colOff>177800</xdr:colOff>
      <xdr:row>35</xdr:row>
      <xdr:rowOff>206836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8723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12203</xdr:rowOff>
    </xdr:from>
    <xdr:to>
      <xdr:col>29</xdr:col>
      <xdr:colOff>177800</xdr:colOff>
      <xdr:row>35</xdr:row>
      <xdr:rowOff>113803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327180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66305</xdr:rowOff>
    </xdr:from>
    <xdr:to>
      <xdr:col>26</xdr:col>
      <xdr:colOff>101600</xdr:colOff>
      <xdr:row>35</xdr:row>
      <xdr:rowOff>167905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152682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6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113473</xdr:rowOff>
    </xdr:from>
    <xdr:to>
      <xdr:col>22</xdr:col>
      <xdr:colOff>165100</xdr:colOff>
      <xdr:row>35</xdr:row>
      <xdr:rowOff>215073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199850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126089</xdr:rowOff>
    </xdr:from>
    <xdr:to>
      <xdr:col>19</xdr:col>
      <xdr:colOff>38100</xdr:colOff>
      <xdr:row>35</xdr:row>
      <xdr:rowOff>227689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212466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156036</xdr:rowOff>
    </xdr:from>
    <xdr:to>
      <xdr:col>15</xdr:col>
      <xdr:colOff>101600</xdr:colOff>
      <xdr:row>35</xdr:row>
      <xdr:rowOff>257636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51422</xdr:rowOff>
    </xdr:from>
    <xdr:to>
      <xdr:col>24</xdr:col>
      <xdr:colOff>63500</xdr:colOff>
      <xdr:row>37</xdr:row>
      <xdr:rowOff>69482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5072"/>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51422</xdr:rowOff>
    </xdr:from>
    <xdr:to>
      <xdr:col>19</xdr:col>
      <xdr:colOff>177800</xdr:colOff>
      <xdr:row>37</xdr:row>
      <xdr:rowOff>107033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5072"/>
          <a:ext cx="8890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102629</xdr:rowOff>
    </xdr:from>
    <xdr:to>
      <xdr:col>15</xdr:col>
      <xdr:colOff>50800</xdr:colOff>
      <xdr:row>37</xdr:row>
      <xdr:rowOff>107033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6279"/>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52466</xdr:rowOff>
    </xdr:from>
    <xdr:to>
      <xdr:col>10</xdr:col>
      <xdr:colOff>114300</xdr:colOff>
      <xdr:row>37</xdr:row>
      <xdr:rowOff>102629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6116"/>
          <a:ext cx="889000" cy="5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18682</xdr:rowOff>
    </xdr:from>
    <xdr:to>
      <xdr:col>24</xdr:col>
      <xdr:colOff>114300</xdr:colOff>
      <xdr:row>37</xdr:row>
      <xdr:rowOff>120282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168559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xdr:rowOff>
    </xdr:from>
    <xdr:to>
      <xdr:col>20</xdr:col>
      <xdr:colOff>38100</xdr:colOff>
      <xdr:row>37</xdr:row>
      <xdr:rowOff>102222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93349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56233</xdr:rowOff>
    </xdr:from>
    <xdr:to>
      <xdr:col>15</xdr:col>
      <xdr:colOff>101600</xdr:colOff>
      <xdr:row>37</xdr:row>
      <xdr:rowOff>157833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148960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51829</xdr:rowOff>
    </xdr:from>
    <xdr:to>
      <xdr:col>10</xdr:col>
      <xdr:colOff>165100</xdr:colOff>
      <xdr:row>37</xdr:row>
      <xdr:rowOff>153429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1666</xdr:rowOff>
    </xdr:from>
    <xdr:to>
      <xdr:col>6</xdr:col>
      <xdr:colOff>38100</xdr:colOff>
      <xdr:row>37</xdr:row>
      <xdr:rowOff>103266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94393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90395</xdr:rowOff>
    </xdr:from>
    <xdr:to>
      <xdr:col>24</xdr:col>
      <xdr:colOff>63500</xdr:colOff>
      <xdr:row>55</xdr:row>
      <xdr:rowOff>91397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20145"/>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90395</xdr:rowOff>
    </xdr:from>
    <xdr:to>
      <xdr:col>19</xdr:col>
      <xdr:colOff>177800</xdr:colOff>
      <xdr:row>55</xdr:row>
      <xdr:rowOff>109241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2014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96481</xdr:rowOff>
    </xdr:from>
    <xdr:to>
      <xdr:col>15</xdr:col>
      <xdr:colOff>50800</xdr:colOff>
      <xdr:row>55</xdr:row>
      <xdr:rowOff>109241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2623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96481</xdr:rowOff>
    </xdr:from>
    <xdr:to>
      <xdr:col>10</xdr:col>
      <xdr:colOff>114300</xdr:colOff>
      <xdr:row>55</xdr:row>
      <xdr:rowOff>141913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26231"/>
          <a:ext cx="889000" cy="4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40597</xdr:rowOff>
    </xdr:from>
    <xdr:to>
      <xdr:col>24</xdr:col>
      <xdr:colOff>114300</xdr:colOff>
      <xdr:row>55</xdr:row>
      <xdr:rowOff>142197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19024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39595</xdr:rowOff>
    </xdr:from>
    <xdr:to>
      <xdr:col>20</xdr:col>
      <xdr:colOff>38100</xdr:colOff>
      <xdr:row>55</xdr:row>
      <xdr:rowOff>141195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132322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58441</xdr:rowOff>
    </xdr:from>
    <xdr:to>
      <xdr:col>15</xdr:col>
      <xdr:colOff>101600</xdr:colOff>
      <xdr:row>55</xdr:row>
      <xdr:rowOff>160041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151168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45681</xdr:rowOff>
    </xdr:from>
    <xdr:to>
      <xdr:col>10</xdr:col>
      <xdr:colOff>165100</xdr:colOff>
      <xdr:row>55</xdr:row>
      <xdr:rowOff>147281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138408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91113</xdr:rowOff>
    </xdr:from>
    <xdr:to>
      <xdr:col>6</xdr:col>
      <xdr:colOff>38100</xdr:colOff>
      <xdr:row>56</xdr:row>
      <xdr:rowOff>21263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12390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1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73589</xdr:rowOff>
    </xdr:from>
    <xdr:to>
      <xdr:col>24</xdr:col>
      <xdr:colOff>63500</xdr:colOff>
      <xdr:row>78</xdr:row>
      <xdr:rowOff>95444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46689"/>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73589</xdr:rowOff>
    </xdr:from>
    <xdr:to>
      <xdr:col>19</xdr:col>
      <xdr:colOff>177800</xdr:colOff>
      <xdr:row>78</xdr:row>
      <xdr:rowOff>114165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4668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114165</xdr:rowOff>
    </xdr:from>
    <xdr:to>
      <xdr:col>15</xdr:col>
      <xdr:colOff>50800</xdr:colOff>
      <xdr:row>78</xdr:row>
      <xdr:rowOff>124223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726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120475</xdr:rowOff>
    </xdr:from>
    <xdr:to>
      <xdr:col>10</xdr:col>
      <xdr:colOff>114300</xdr:colOff>
      <xdr:row>78</xdr:row>
      <xdr:rowOff>124223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93575"/>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44644</xdr:rowOff>
    </xdr:from>
    <xdr:to>
      <xdr:col>24</xdr:col>
      <xdr:colOff>114300</xdr:colOff>
      <xdr:row>78</xdr:row>
      <xdr:rowOff>146244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131021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22789</xdr:rowOff>
    </xdr:from>
    <xdr:to>
      <xdr:col>20</xdr:col>
      <xdr:colOff>38100</xdr:colOff>
      <xdr:row>78</xdr:row>
      <xdr:rowOff>124389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115516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63365</xdr:rowOff>
    </xdr:from>
    <xdr:to>
      <xdr:col>15</xdr:col>
      <xdr:colOff>101600</xdr:colOff>
      <xdr:row>78</xdr:row>
      <xdr:rowOff>164965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156092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73423</xdr:rowOff>
    </xdr:from>
    <xdr:to>
      <xdr:col>10</xdr:col>
      <xdr:colOff>165100</xdr:colOff>
      <xdr:row>79</xdr:row>
      <xdr:rowOff>3573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166150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69675</xdr:rowOff>
    </xdr:from>
    <xdr:to>
      <xdr:col>6</xdr:col>
      <xdr:colOff>38100</xdr:colOff>
      <xdr:row>78</xdr:row>
      <xdr:rowOff>171275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162402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5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113460</xdr:rowOff>
    </xdr:from>
    <xdr:to>
      <xdr:col>24</xdr:col>
      <xdr:colOff>63500</xdr:colOff>
      <xdr:row>97</xdr:row>
      <xdr:rowOff>26150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72660"/>
          <a:ext cx="838200" cy="8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113460</xdr:rowOff>
    </xdr:from>
    <xdr:to>
      <xdr:col>19</xdr:col>
      <xdr:colOff>177800</xdr:colOff>
      <xdr:row>96</xdr:row>
      <xdr:rowOff>134018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72660"/>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134018</xdr:rowOff>
    </xdr:from>
    <xdr:to>
      <xdr:col>15</xdr:col>
      <xdr:colOff>50800</xdr:colOff>
      <xdr:row>97</xdr:row>
      <xdr:rowOff>136483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93218"/>
          <a:ext cx="889000" cy="1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126865</xdr:rowOff>
    </xdr:from>
    <xdr:to>
      <xdr:col>10</xdr:col>
      <xdr:colOff>114300</xdr:colOff>
      <xdr:row>97</xdr:row>
      <xdr:rowOff>136483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57515"/>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146800</xdr:rowOff>
    </xdr:from>
    <xdr:to>
      <xdr:col>24</xdr:col>
      <xdr:colOff>114300</xdr:colOff>
      <xdr:row>97</xdr:row>
      <xdr:rowOff>76950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125227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62660</xdr:rowOff>
    </xdr:from>
    <xdr:to>
      <xdr:col>20</xdr:col>
      <xdr:colOff>38100</xdr:colOff>
      <xdr:row>96</xdr:row>
      <xdr:rowOff>164260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155387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83218</xdr:rowOff>
    </xdr:from>
    <xdr:to>
      <xdr:col>15</xdr:col>
      <xdr:colOff>101600</xdr:colOff>
      <xdr:row>97</xdr:row>
      <xdr:rowOff>13368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85683</xdr:rowOff>
    </xdr:from>
    <xdr:to>
      <xdr:col>10</xdr:col>
      <xdr:colOff>165100</xdr:colOff>
      <xdr:row>98</xdr:row>
      <xdr:rowOff>15833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76065</xdr:rowOff>
    </xdr:from>
    <xdr:to>
      <xdr:col>6</xdr:col>
      <xdr:colOff>38100</xdr:colOff>
      <xdr:row>98</xdr:row>
      <xdr:rowOff>6215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168792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92951</xdr:rowOff>
    </xdr:from>
    <xdr:to>
      <xdr:col>55</xdr:col>
      <xdr:colOff>0</xdr:colOff>
      <xdr:row>36</xdr:row>
      <xdr:rowOff>104756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65151"/>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92951</xdr:rowOff>
    </xdr:from>
    <xdr:to>
      <xdr:col>50</xdr:col>
      <xdr:colOff>114300</xdr:colOff>
      <xdr:row>36</xdr:row>
      <xdr:rowOff>109008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65151"/>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97359</xdr:rowOff>
    </xdr:from>
    <xdr:to>
      <xdr:col>45</xdr:col>
      <xdr:colOff>177800</xdr:colOff>
      <xdr:row>36</xdr:row>
      <xdr:rowOff>109008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69559"/>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97359</xdr:rowOff>
    </xdr:from>
    <xdr:to>
      <xdr:col>41</xdr:col>
      <xdr:colOff>50800</xdr:colOff>
      <xdr:row>37</xdr:row>
      <xdr:rowOff>7994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69559"/>
          <a:ext cx="889000" cy="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53956</xdr:rowOff>
    </xdr:from>
    <xdr:to>
      <xdr:col>55</xdr:col>
      <xdr:colOff>50800</xdr:colOff>
      <xdr:row>36</xdr:row>
      <xdr:rowOff>155556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140333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42151</xdr:rowOff>
    </xdr:from>
    <xdr:to>
      <xdr:col>50</xdr:col>
      <xdr:colOff>165100</xdr:colOff>
      <xdr:row>36</xdr:row>
      <xdr:rowOff>143751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134878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58208</xdr:rowOff>
    </xdr:from>
    <xdr:to>
      <xdr:col>46</xdr:col>
      <xdr:colOff>38100</xdr:colOff>
      <xdr:row>36</xdr:row>
      <xdr:rowOff>159808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150935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46559</xdr:rowOff>
    </xdr:from>
    <xdr:to>
      <xdr:col>41</xdr:col>
      <xdr:colOff>101600</xdr:colOff>
      <xdr:row>36</xdr:row>
      <xdr:rowOff>148159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139286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128644</xdr:rowOff>
    </xdr:from>
    <xdr:to>
      <xdr:col>36</xdr:col>
      <xdr:colOff>165100</xdr:colOff>
      <xdr:row>37</xdr:row>
      <xdr:rowOff>58794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49921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131146</xdr:rowOff>
    </xdr:from>
    <xdr:to>
      <xdr:col>55</xdr:col>
      <xdr:colOff>0</xdr:colOff>
      <xdr:row>57</xdr:row>
      <xdr:rowOff>28250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32346"/>
          <a:ext cx="8382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131146</xdr:rowOff>
    </xdr:from>
    <xdr:to>
      <xdr:col>50</xdr:col>
      <xdr:colOff>114300</xdr:colOff>
      <xdr:row>56</xdr:row>
      <xdr:rowOff>147880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234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131554</xdr:rowOff>
    </xdr:from>
    <xdr:to>
      <xdr:col>45</xdr:col>
      <xdr:colOff>177800</xdr:colOff>
      <xdr:row>56</xdr:row>
      <xdr:rowOff>147880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32754"/>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131554</xdr:rowOff>
    </xdr:from>
    <xdr:to>
      <xdr:col>41</xdr:col>
      <xdr:colOff>50800</xdr:colOff>
      <xdr:row>57</xdr:row>
      <xdr:rowOff>56273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32754"/>
          <a:ext cx="889000" cy="9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148900</xdr:rowOff>
    </xdr:from>
    <xdr:to>
      <xdr:col>55</xdr:col>
      <xdr:colOff>50800</xdr:colOff>
      <xdr:row>57</xdr:row>
      <xdr:rowOff>79050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127327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80346</xdr:rowOff>
    </xdr:from>
    <xdr:to>
      <xdr:col>50</xdr:col>
      <xdr:colOff>165100</xdr:colOff>
      <xdr:row>57</xdr:row>
      <xdr:rowOff>10496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97080</xdr:rowOff>
    </xdr:from>
    <xdr:to>
      <xdr:col>46</xdr:col>
      <xdr:colOff>38100</xdr:colOff>
      <xdr:row>57</xdr:row>
      <xdr:rowOff>27230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18357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9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80754</xdr:rowOff>
    </xdr:from>
    <xdr:to>
      <xdr:col>41</xdr:col>
      <xdr:colOff>101600</xdr:colOff>
      <xdr:row>57</xdr:row>
      <xdr:rowOff>10904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7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5473</xdr:rowOff>
    </xdr:from>
    <xdr:to>
      <xdr:col>36</xdr:col>
      <xdr:colOff>165100</xdr:colOff>
      <xdr:row>57</xdr:row>
      <xdr:rowOff>107073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98200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116886</xdr:rowOff>
    </xdr:from>
    <xdr:to>
      <xdr:col>55</xdr:col>
      <xdr:colOff>0</xdr:colOff>
      <xdr:row>78</xdr:row>
      <xdr:rowOff>131127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9986"/>
          <a:ext cx="8382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116886</xdr:rowOff>
    </xdr:from>
    <xdr:to>
      <xdr:col>50</xdr:col>
      <xdr:colOff>114300</xdr:colOff>
      <xdr:row>78</xdr:row>
      <xdr:rowOff>130387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9986"/>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71971</xdr:rowOff>
    </xdr:from>
    <xdr:to>
      <xdr:col>45</xdr:col>
      <xdr:colOff>177800</xdr:colOff>
      <xdr:row>78</xdr:row>
      <xdr:rowOff>130387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02171"/>
          <a:ext cx="889000" cy="4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71971</xdr:rowOff>
    </xdr:from>
    <xdr:to>
      <xdr:col>41</xdr:col>
      <xdr:colOff>50800</xdr:colOff>
      <xdr:row>78</xdr:row>
      <xdr:rowOff>43258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02171"/>
          <a:ext cx="889000" cy="3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80327</xdr:rowOff>
    </xdr:from>
    <xdr:to>
      <xdr:col>55</xdr:col>
      <xdr:colOff>50800</xdr:colOff>
      <xdr:row>79</xdr:row>
      <xdr:rowOff>10477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166704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6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66086</xdr:rowOff>
    </xdr:from>
    <xdr:to>
      <xdr:col>50</xdr:col>
      <xdr:colOff>165100</xdr:colOff>
      <xdr:row>78</xdr:row>
      <xdr:rowOff>167686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158813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3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79587</xdr:rowOff>
    </xdr:from>
    <xdr:to>
      <xdr:col>46</xdr:col>
      <xdr:colOff>38100</xdr:colOff>
      <xdr:row>79</xdr:row>
      <xdr:rowOff>9737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21171</xdr:rowOff>
    </xdr:from>
    <xdr:to>
      <xdr:col>41</xdr:col>
      <xdr:colOff>101600</xdr:colOff>
      <xdr:row>76</xdr:row>
      <xdr:rowOff>122771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139297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163908</xdr:rowOff>
    </xdr:from>
    <xdr:to>
      <xdr:col>36</xdr:col>
      <xdr:colOff>165100</xdr:colOff>
      <xdr:row>78</xdr:row>
      <xdr:rowOff>94058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32596</xdr:rowOff>
    </xdr:from>
    <xdr:to>
      <xdr:col>55</xdr:col>
      <xdr:colOff>0</xdr:colOff>
      <xdr:row>97</xdr:row>
      <xdr:rowOff>92914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63246"/>
          <a:ext cx="8382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32596</xdr:rowOff>
    </xdr:from>
    <xdr:to>
      <xdr:col>50</xdr:col>
      <xdr:colOff>114300</xdr:colOff>
      <xdr:row>97</xdr:row>
      <xdr:rowOff>73864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63246"/>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73864</xdr:rowOff>
    </xdr:from>
    <xdr:to>
      <xdr:col>45</xdr:col>
      <xdr:colOff>177800</xdr:colOff>
      <xdr:row>98</xdr:row>
      <xdr:rowOff>164568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04514"/>
          <a:ext cx="889000" cy="2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16252</xdr:rowOff>
    </xdr:from>
    <xdr:to>
      <xdr:col>41</xdr:col>
      <xdr:colOff>50800</xdr:colOff>
      <xdr:row>98</xdr:row>
      <xdr:rowOff>164568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18352"/>
          <a:ext cx="889000" cy="1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42114</xdr:rowOff>
    </xdr:from>
    <xdr:to>
      <xdr:col>55</xdr:col>
      <xdr:colOff>50800</xdr:colOff>
      <xdr:row>97</xdr:row>
      <xdr:rowOff>143714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20541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153246</xdr:rowOff>
    </xdr:from>
    <xdr:to>
      <xdr:col>50</xdr:col>
      <xdr:colOff>165100</xdr:colOff>
      <xdr:row>97</xdr:row>
      <xdr:rowOff>83396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74523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23064</xdr:rowOff>
    </xdr:from>
    <xdr:to>
      <xdr:col>46</xdr:col>
      <xdr:colOff>38100</xdr:colOff>
      <xdr:row>97</xdr:row>
      <xdr:rowOff>124664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115791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113768</xdr:rowOff>
    </xdr:from>
    <xdr:to>
      <xdr:col>41</xdr:col>
      <xdr:colOff>101600</xdr:colOff>
      <xdr:row>99</xdr:row>
      <xdr:rowOff>43918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35045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136902</xdr:rowOff>
    </xdr:from>
    <xdr:to>
      <xdr:col>36</xdr:col>
      <xdr:colOff>165100</xdr:colOff>
      <xdr:row>98</xdr:row>
      <xdr:rowOff>67052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58602</xdr:rowOff>
    </xdr:from>
    <xdr:to>
      <xdr:col>85</xdr:col>
      <xdr:colOff>127000</xdr:colOff>
      <xdr:row>38</xdr:row>
      <xdr:rowOff>76988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02252"/>
          <a:ext cx="838200" cy="18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58602</xdr:rowOff>
    </xdr:from>
    <xdr:to>
      <xdr:col>81</xdr:col>
      <xdr:colOff>50800</xdr:colOff>
      <xdr:row>38</xdr:row>
      <xdr:rowOff>89291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02252"/>
          <a:ext cx="889000" cy="2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89291</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04391"/>
          <a:ext cx="889000" cy="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99350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14450"/>
          <a:ext cx="8890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26188</xdr:rowOff>
    </xdr:from>
    <xdr:to>
      <xdr:col>85</xdr:col>
      <xdr:colOff>177800</xdr:colOff>
      <xdr:row>38</xdr:row>
      <xdr:rowOff>127788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157015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7802</xdr:rowOff>
    </xdr:from>
    <xdr:to>
      <xdr:col>81</xdr:col>
      <xdr:colOff>101600</xdr:colOff>
      <xdr:row>37</xdr:row>
      <xdr:rowOff>109402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125929</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38491</xdr:rowOff>
    </xdr:from>
    <xdr:to>
      <xdr:col>76</xdr:col>
      <xdr:colOff>165100</xdr:colOff>
      <xdr:row>38</xdr:row>
      <xdr:rowOff>140091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156618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48550</xdr:rowOff>
    </xdr:from>
    <xdr:to>
      <xdr:col>67</xdr:col>
      <xdr:colOff>101600</xdr:colOff>
      <xdr:row>38</xdr:row>
      <xdr:rowOff>150150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166677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156735</xdr:rowOff>
    </xdr:from>
    <xdr:to>
      <xdr:col>85</xdr:col>
      <xdr:colOff>127000</xdr:colOff>
      <xdr:row>76</xdr:row>
      <xdr:rowOff>167808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6935"/>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167808</xdr:rowOff>
    </xdr:from>
    <xdr:to>
      <xdr:col>81</xdr:col>
      <xdr:colOff>50800</xdr:colOff>
      <xdr:row>77</xdr:row>
      <xdr:rowOff>18309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9800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15886</xdr:rowOff>
    </xdr:from>
    <xdr:to>
      <xdr:col>76</xdr:col>
      <xdr:colOff>114300</xdr:colOff>
      <xdr:row>77</xdr:row>
      <xdr:rowOff>18309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7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15886</xdr:rowOff>
    </xdr:from>
    <xdr:to>
      <xdr:col>71</xdr:col>
      <xdr:colOff>177800</xdr:colOff>
      <xdr:row>77</xdr:row>
      <xdr:rowOff>23247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17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105935</xdr:rowOff>
    </xdr:from>
    <xdr:to>
      <xdr:col>85</xdr:col>
      <xdr:colOff>177800</xdr:colOff>
      <xdr:row>77</xdr:row>
      <xdr:rowOff>36085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84362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117008</xdr:rowOff>
    </xdr:from>
    <xdr:to>
      <xdr:col>81</xdr:col>
      <xdr:colOff>101600</xdr:colOff>
      <xdr:row>77</xdr:row>
      <xdr:rowOff>47158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38285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138959</xdr:rowOff>
    </xdr:from>
    <xdr:to>
      <xdr:col>76</xdr:col>
      <xdr:colOff>165100</xdr:colOff>
      <xdr:row>77</xdr:row>
      <xdr:rowOff>69109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60236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136536</xdr:rowOff>
    </xdr:from>
    <xdr:to>
      <xdr:col>72</xdr:col>
      <xdr:colOff>38100</xdr:colOff>
      <xdr:row>77</xdr:row>
      <xdr:rowOff>66686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57813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143897</xdr:rowOff>
    </xdr:from>
    <xdr:to>
      <xdr:col>67</xdr:col>
      <xdr:colOff>101600</xdr:colOff>
      <xdr:row>77</xdr:row>
      <xdr:rowOff>74047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65174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69452</xdr:rowOff>
    </xdr:from>
    <xdr:to>
      <xdr:col>85</xdr:col>
      <xdr:colOff>127000</xdr:colOff>
      <xdr:row>98</xdr:row>
      <xdr:rowOff>83080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1552"/>
          <a:ext cx="8382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81544</xdr:rowOff>
    </xdr:from>
    <xdr:to>
      <xdr:col>81</xdr:col>
      <xdr:colOff>50800</xdr:colOff>
      <xdr:row>98</xdr:row>
      <xdr:rowOff>69452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12194"/>
          <a:ext cx="889000" cy="15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118476</xdr:rowOff>
    </xdr:from>
    <xdr:to>
      <xdr:col>76</xdr:col>
      <xdr:colOff>114300</xdr:colOff>
      <xdr:row>97</xdr:row>
      <xdr:rowOff>81544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77676"/>
          <a:ext cx="889000" cy="1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108195</xdr:rowOff>
    </xdr:from>
    <xdr:to>
      <xdr:col>71</xdr:col>
      <xdr:colOff>177800</xdr:colOff>
      <xdr:row>96</xdr:row>
      <xdr:rowOff>118476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67395"/>
          <a:ext cx="889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32280</xdr:rowOff>
    </xdr:from>
    <xdr:to>
      <xdr:col>85</xdr:col>
      <xdr:colOff>177800</xdr:colOff>
      <xdr:row>98</xdr:row>
      <xdr:rowOff>133880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118657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18652</xdr:rowOff>
    </xdr:from>
    <xdr:to>
      <xdr:col>81</xdr:col>
      <xdr:colOff>101600</xdr:colOff>
      <xdr:row>98</xdr:row>
      <xdr:rowOff>120252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30744</xdr:rowOff>
    </xdr:from>
    <xdr:to>
      <xdr:col>76</xdr:col>
      <xdr:colOff>165100</xdr:colOff>
      <xdr:row>97</xdr:row>
      <xdr:rowOff>132344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67676</xdr:rowOff>
    </xdr:from>
    <xdr:to>
      <xdr:col>72</xdr:col>
      <xdr:colOff>38100</xdr:colOff>
      <xdr:row>96</xdr:row>
      <xdr:rowOff>169276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57395</xdr:rowOff>
    </xdr:from>
    <xdr:to>
      <xdr:col>67</xdr:col>
      <xdr:colOff>101600</xdr:colOff>
      <xdr:row>96</xdr:row>
      <xdr:rowOff>158995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34696</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1246"/>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26162</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12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155346</xdr:rowOff>
    </xdr:from>
    <xdr:to>
      <xdr:col>116</xdr:col>
      <xdr:colOff>114300</xdr:colOff>
      <xdr:row>39</xdr:row>
      <xdr:rowOff>85496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70273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146812</xdr:rowOff>
    </xdr:from>
    <xdr:to>
      <xdr:col>98</xdr:col>
      <xdr:colOff>38100</xdr:colOff>
      <xdr:row>39</xdr:row>
      <xdr:rowOff>76962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68089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95123</xdr:rowOff>
    </xdr:from>
    <xdr:to>
      <xdr:col>116</xdr:col>
      <xdr:colOff>63500</xdr:colOff>
      <xdr:row>59</xdr:row>
      <xdr:rowOff>95210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10673"/>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95210</xdr:rowOff>
    </xdr:from>
    <xdr:to>
      <xdr:col>111</xdr:col>
      <xdr:colOff>177800</xdr:colOff>
      <xdr:row>59</xdr:row>
      <xdr:rowOff>95286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1076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95286</xdr:rowOff>
    </xdr:from>
    <xdr:to>
      <xdr:col>107</xdr:col>
      <xdr:colOff>50800</xdr:colOff>
      <xdr:row>59</xdr:row>
      <xdr:rowOff>95341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083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95341</xdr:rowOff>
    </xdr:from>
    <xdr:to>
      <xdr:col>102</xdr:col>
      <xdr:colOff>114300</xdr:colOff>
      <xdr:row>59</xdr:row>
      <xdr:rowOff>95395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10891"/>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44323</xdr:rowOff>
    </xdr:from>
    <xdr:to>
      <xdr:col>116</xdr:col>
      <xdr:colOff>114300</xdr:colOff>
      <xdr:row>59</xdr:row>
      <xdr:rowOff>145923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130700</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44410</xdr:rowOff>
    </xdr:from>
    <xdr:to>
      <xdr:col>112</xdr:col>
      <xdr:colOff>38100</xdr:colOff>
      <xdr:row>59</xdr:row>
      <xdr:rowOff>146010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137137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2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44486</xdr:rowOff>
    </xdr:from>
    <xdr:to>
      <xdr:col>107</xdr:col>
      <xdr:colOff>101600</xdr:colOff>
      <xdr:row>59</xdr:row>
      <xdr:rowOff>146086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137213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44541</xdr:rowOff>
    </xdr:from>
    <xdr:to>
      <xdr:col>102</xdr:col>
      <xdr:colOff>165100</xdr:colOff>
      <xdr:row>59</xdr:row>
      <xdr:rowOff>146141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137268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44595</xdr:rowOff>
    </xdr:from>
    <xdr:to>
      <xdr:col>98</xdr:col>
      <xdr:colOff>38100</xdr:colOff>
      <xdr:row>59</xdr:row>
      <xdr:rowOff>146195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137322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2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137909</xdr:rowOff>
    </xdr:from>
    <xdr:to>
      <xdr:col>116</xdr:col>
      <xdr:colOff>63500</xdr:colOff>
      <xdr:row>76</xdr:row>
      <xdr:rowOff>11074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96659"/>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108848</xdr:rowOff>
    </xdr:from>
    <xdr:to>
      <xdr:col>111</xdr:col>
      <xdr:colOff>177800</xdr:colOff>
      <xdr:row>76</xdr:row>
      <xdr:rowOff>11074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7598"/>
          <a:ext cx="8890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108848</xdr:rowOff>
    </xdr:from>
    <xdr:to>
      <xdr:col>107</xdr:col>
      <xdr:colOff>50800</xdr:colOff>
      <xdr:row>76</xdr:row>
      <xdr:rowOff>20076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7598"/>
          <a:ext cx="889000" cy="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20076</xdr:rowOff>
    </xdr:from>
    <xdr:to>
      <xdr:col>102</xdr:col>
      <xdr:colOff>114300</xdr:colOff>
      <xdr:row>76</xdr:row>
      <xdr:rowOff>40478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0276"/>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87109</xdr:rowOff>
    </xdr:from>
    <xdr:to>
      <xdr:col>116</xdr:col>
      <xdr:colOff>114300</xdr:colOff>
      <xdr:row>76</xdr:row>
      <xdr:rowOff>17259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65536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131725</xdr:rowOff>
    </xdr:from>
    <xdr:to>
      <xdr:col>112</xdr:col>
      <xdr:colOff>38100</xdr:colOff>
      <xdr:row>76</xdr:row>
      <xdr:rowOff>61875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53001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58048</xdr:rowOff>
    </xdr:from>
    <xdr:to>
      <xdr:col>107</xdr:col>
      <xdr:colOff>101600</xdr:colOff>
      <xdr:row>75</xdr:row>
      <xdr:rowOff>159649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67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150776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140726</xdr:rowOff>
    </xdr:from>
    <xdr:to>
      <xdr:col>102</xdr:col>
      <xdr:colOff>165100</xdr:colOff>
      <xdr:row>76</xdr:row>
      <xdr:rowOff>70876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62003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9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161128</xdr:rowOff>
    </xdr:from>
    <xdr:to>
      <xdr:col>98</xdr:col>
      <xdr:colOff>38100</xdr:colOff>
      <xdr:row>76</xdr:row>
      <xdr:rowOff>91278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82405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lang="ja-JP" altLang="ja-JP" sz="1400">
            <a:effectLst/>
          </a:endParaRPr>
        </a:p>
        <a:p>
          <a:r>
            <a:rPr kumimoji="1" lang="ja-JP" altLang="ja-JP" sz="1100">
              <a:solidFill>
                <a:schemeClr val="dk1"/>
              </a:solidFill>
              <a:effectLst/>
              <a:latin typeface="+mn-lt"/>
              <a:ea typeface="+mn-ea"/>
              <a:cs typeface="+mn-cs"/>
            </a:rPr>
            <a:t>　しかし、普通建設事業費や公債費が類似団体を大きく下回っていることは、将来への投資がきちんとなされ、必要なサービスが住民に行き届いているかという別の観点で捉えることもできる。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個別管理計画の早期策定を進め、中長期的な視点に立った将来への投資を行うとともに、公共施設の老朽化対策、扶助費などの義務的経費の増嵩に対応するため、物件費や人件費の抑制策を徹底していくことはもちろん、住民満足度にも配慮しながら、バランスのとれた行財政運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5,802
5,786
134.02
4,113,965
3,730,371
149,000
2,651,816
4,380,961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157607</xdr:rowOff>
    </xdr:from>
    <xdr:to>
      <xdr:col>24</xdr:col>
      <xdr:colOff>63500</xdr:colOff>
      <xdr:row>34</xdr:row>
      <xdr:rowOff>160401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6907"/>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157607</xdr:rowOff>
    </xdr:from>
    <xdr:to>
      <xdr:col>19</xdr:col>
      <xdr:colOff>177800</xdr:colOff>
      <xdr:row>35</xdr:row>
      <xdr:rowOff>93345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6907"/>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123825</xdr:rowOff>
    </xdr:from>
    <xdr:to>
      <xdr:col>15</xdr:col>
      <xdr:colOff>50800</xdr:colOff>
      <xdr:row>35</xdr:row>
      <xdr:rowOff>93345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312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120650</xdr:rowOff>
    </xdr:from>
    <xdr:to>
      <xdr:col>10</xdr:col>
      <xdr:colOff>114300</xdr:colOff>
      <xdr:row>34</xdr:row>
      <xdr:rowOff>123825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4995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109601</xdr:rowOff>
    </xdr:from>
    <xdr:to>
      <xdr:col>24</xdr:col>
      <xdr:colOff>114300</xdr:colOff>
      <xdr:row>35</xdr:row>
      <xdr:rowOff>39751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132478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106807</xdr:rowOff>
    </xdr:from>
    <xdr:to>
      <xdr:col>20</xdr:col>
      <xdr:colOff>38100</xdr:colOff>
      <xdr:row>35</xdr:row>
      <xdr:rowOff>36957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53484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42545</xdr:rowOff>
    </xdr:from>
    <xdr:to>
      <xdr:col>15</xdr:col>
      <xdr:colOff>101600</xdr:colOff>
      <xdr:row>35</xdr:row>
      <xdr:rowOff>144145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160672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73025</xdr:rowOff>
    </xdr:from>
    <xdr:to>
      <xdr:col>10</xdr:col>
      <xdr:colOff>165100</xdr:colOff>
      <xdr:row>35</xdr:row>
      <xdr:rowOff>3175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19702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69850</xdr:rowOff>
    </xdr:from>
    <xdr:to>
      <xdr:col>6</xdr:col>
      <xdr:colOff>38100</xdr:colOff>
      <xdr:row>35</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16527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2583</xdr:rowOff>
    </xdr:from>
    <xdr:to>
      <xdr:col>24</xdr:col>
      <xdr:colOff>63500</xdr:colOff>
      <xdr:row>58</xdr:row>
      <xdr:rowOff>10401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668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53841</xdr:rowOff>
    </xdr:from>
    <xdr:to>
      <xdr:col>19</xdr:col>
      <xdr:colOff>177800</xdr:colOff>
      <xdr:row>58</xdr:row>
      <xdr:rowOff>2583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26491"/>
          <a:ext cx="889000" cy="1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37715</xdr:rowOff>
    </xdr:from>
    <xdr:to>
      <xdr:col>15</xdr:col>
      <xdr:colOff>50800</xdr:colOff>
      <xdr:row>57</xdr:row>
      <xdr:rowOff>53841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38915"/>
          <a:ext cx="889000" cy="18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37715</xdr:rowOff>
    </xdr:from>
    <xdr:to>
      <xdr:col>10</xdr:col>
      <xdr:colOff>114300</xdr:colOff>
      <xdr:row>56</xdr:row>
      <xdr:rowOff>88664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38915"/>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131051</xdr:rowOff>
    </xdr:from>
    <xdr:to>
      <xdr:col>24</xdr:col>
      <xdr:colOff>114300</xdr:colOff>
      <xdr:row>58</xdr:row>
      <xdr:rowOff>61201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45978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123233</xdr:rowOff>
    </xdr:from>
    <xdr:to>
      <xdr:col>20</xdr:col>
      <xdr:colOff>38100</xdr:colOff>
      <xdr:row>58</xdr:row>
      <xdr:rowOff>53383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44510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3041</xdr:rowOff>
    </xdr:from>
    <xdr:to>
      <xdr:col>15</xdr:col>
      <xdr:colOff>101600</xdr:colOff>
      <xdr:row>57</xdr:row>
      <xdr:rowOff>104641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95768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6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158365</xdr:rowOff>
    </xdr:from>
    <xdr:to>
      <xdr:col>10</xdr:col>
      <xdr:colOff>165100</xdr:colOff>
      <xdr:row>56</xdr:row>
      <xdr:rowOff>88515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105042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37864</xdr:rowOff>
    </xdr:from>
    <xdr:to>
      <xdr:col>6</xdr:col>
      <xdr:colOff>38100</xdr:colOff>
      <xdr:row>56</xdr:row>
      <xdr:rowOff>139464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155991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56587</xdr:rowOff>
    </xdr:from>
    <xdr:to>
      <xdr:col>24</xdr:col>
      <xdr:colOff>63500</xdr:colOff>
      <xdr:row>76</xdr:row>
      <xdr:rowOff>86807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6787"/>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46557</xdr:rowOff>
    </xdr:from>
    <xdr:to>
      <xdr:col>19</xdr:col>
      <xdr:colOff>177800</xdr:colOff>
      <xdr:row>76</xdr:row>
      <xdr:rowOff>56587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76757"/>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46557</xdr:rowOff>
    </xdr:from>
    <xdr:to>
      <xdr:col>15</xdr:col>
      <xdr:colOff>50800</xdr:colOff>
      <xdr:row>76</xdr:row>
      <xdr:rowOff>161051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6757"/>
          <a:ext cx="889000" cy="1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161051</xdr:rowOff>
    </xdr:from>
    <xdr:to>
      <xdr:col>10</xdr:col>
      <xdr:colOff>114300</xdr:colOff>
      <xdr:row>76</xdr:row>
      <xdr:rowOff>169938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1251"/>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36007</xdr:rowOff>
    </xdr:from>
    <xdr:to>
      <xdr:col>24</xdr:col>
      <xdr:colOff>114300</xdr:colOff>
      <xdr:row>76</xdr:row>
      <xdr:rowOff>137607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5787</xdr:rowOff>
    </xdr:from>
    <xdr:to>
      <xdr:col>20</xdr:col>
      <xdr:colOff>38100</xdr:colOff>
      <xdr:row>76</xdr:row>
      <xdr:rowOff>107387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98514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167207</xdr:rowOff>
    </xdr:from>
    <xdr:to>
      <xdr:col>15</xdr:col>
      <xdr:colOff>101600</xdr:colOff>
      <xdr:row>76</xdr:row>
      <xdr:rowOff>97357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88484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110251</xdr:rowOff>
    </xdr:from>
    <xdr:to>
      <xdr:col>10</xdr:col>
      <xdr:colOff>165100</xdr:colOff>
      <xdr:row>77</xdr:row>
      <xdr:rowOff>40401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119138</xdr:rowOff>
    </xdr:from>
    <xdr:to>
      <xdr:col>6</xdr:col>
      <xdr:colOff>38100</xdr:colOff>
      <xdr:row>77</xdr:row>
      <xdr:rowOff>49288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40415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156549</xdr:rowOff>
    </xdr:from>
    <xdr:to>
      <xdr:col>24</xdr:col>
      <xdr:colOff>63500</xdr:colOff>
      <xdr:row>97</xdr:row>
      <xdr:rowOff>161753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7199"/>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156549</xdr:rowOff>
    </xdr:from>
    <xdr:to>
      <xdr:col>19</xdr:col>
      <xdr:colOff>177800</xdr:colOff>
      <xdr:row>97</xdr:row>
      <xdr:rowOff>169418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719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169418</xdr:rowOff>
    </xdr:from>
    <xdr:to>
      <xdr:col>15</xdr:col>
      <xdr:colOff>50800</xdr:colOff>
      <xdr:row>98</xdr:row>
      <xdr:rowOff>109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006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xdr:rowOff>
    </xdr:from>
    <xdr:to>
      <xdr:col>10</xdr:col>
      <xdr:colOff>114300</xdr:colOff>
      <xdr:row>98</xdr:row>
      <xdr:rowOff>15692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2209"/>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110953</xdr:rowOff>
    </xdr:from>
    <xdr:to>
      <xdr:col>24</xdr:col>
      <xdr:colOff>114300</xdr:colOff>
      <xdr:row>98</xdr:row>
      <xdr:rowOff>41103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25880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105749</xdr:rowOff>
    </xdr:from>
    <xdr:to>
      <xdr:col>20</xdr:col>
      <xdr:colOff>38100</xdr:colOff>
      <xdr:row>98</xdr:row>
      <xdr:rowOff>35899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27026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118618</xdr:rowOff>
    </xdr:from>
    <xdr:to>
      <xdr:col>15</xdr:col>
      <xdr:colOff>101600</xdr:colOff>
      <xdr:row>98</xdr:row>
      <xdr:rowOff>48768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39895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120759</xdr:rowOff>
    </xdr:from>
    <xdr:to>
      <xdr:col>10</xdr:col>
      <xdr:colOff>165100</xdr:colOff>
      <xdr:row>98</xdr:row>
      <xdr:rowOff>50909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136342</xdr:rowOff>
    </xdr:from>
    <xdr:to>
      <xdr:col>6</xdr:col>
      <xdr:colOff>38100</xdr:colOff>
      <xdr:row>98</xdr:row>
      <xdr:rowOff>66492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57619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xdr:rowOff>
    </xdr:from>
    <xdr:to>
      <xdr:col>55</xdr:col>
      <xdr:colOff>0</xdr:colOff>
      <xdr:row>58</xdr:row>
      <xdr:rowOff>24177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45314"/>
          <a:ext cx="838200" cy="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xdr:rowOff>
    </xdr:from>
    <xdr:to>
      <xdr:col>50</xdr:col>
      <xdr:colOff>114300</xdr:colOff>
      <xdr:row>58</xdr:row>
      <xdr:rowOff>3984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45314"/>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3984</xdr:rowOff>
    </xdr:from>
    <xdr:to>
      <xdr:col>45</xdr:col>
      <xdr:colOff>177800</xdr:colOff>
      <xdr:row>58</xdr:row>
      <xdr:rowOff>46694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48084"/>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7592</xdr:rowOff>
    </xdr:from>
    <xdr:to>
      <xdr:col>41</xdr:col>
      <xdr:colOff>50800</xdr:colOff>
      <xdr:row>58</xdr:row>
      <xdr:rowOff>46694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51692"/>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144827</xdr:rowOff>
    </xdr:from>
    <xdr:to>
      <xdr:col>55</xdr:col>
      <xdr:colOff>50800</xdr:colOff>
      <xdr:row>58</xdr:row>
      <xdr:rowOff>74977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59754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121864</xdr:rowOff>
    </xdr:from>
    <xdr:to>
      <xdr:col>50</xdr:col>
      <xdr:colOff>165100</xdr:colOff>
      <xdr:row>58</xdr:row>
      <xdr:rowOff>52014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43141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124634</xdr:rowOff>
    </xdr:from>
    <xdr:to>
      <xdr:col>46</xdr:col>
      <xdr:colOff>38100</xdr:colOff>
      <xdr:row>58</xdr:row>
      <xdr:rowOff>54784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45911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167344</xdr:rowOff>
    </xdr:from>
    <xdr:to>
      <xdr:col>41</xdr:col>
      <xdr:colOff>101600</xdr:colOff>
      <xdr:row>58</xdr:row>
      <xdr:rowOff>97494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88621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128242</xdr:rowOff>
    </xdr:from>
    <xdr:to>
      <xdr:col>36</xdr:col>
      <xdr:colOff>165100</xdr:colOff>
      <xdr:row>58</xdr:row>
      <xdr:rowOff>58392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49519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5917</xdr:rowOff>
    </xdr:from>
    <xdr:to>
      <xdr:col>55</xdr:col>
      <xdr:colOff>0</xdr:colOff>
      <xdr:row>78</xdr:row>
      <xdr:rowOff>9131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79017"/>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141757</xdr:rowOff>
    </xdr:from>
    <xdr:to>
      <xdr:col>50</xdr:col>
      <xdr:colOff>114300</xdr:colOff>
      <xdr:row>78</xdr:row>
      <xdr:rowOff>9131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43407"/>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141757</xdr:rowOff>
    </xdr:from>
    <xdr:to>
      <xdr:col>45</xdr:col>
      <xdr:colOff>177800</xdr:colOff>
      <xdr:row>78</xdr:row>
      <xdr:rowOff>110503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43407"/>
          <a:ext cx="889000" cy="1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110503</xdr:rowOff>
    </xdr:from>
    <xdr:to>
      <xdr:col>41</xdr:col>
      <xdr:colOff>50800</xdr:colOff>
      <xdr:row>78</xdr:row>
      <xdr:rowOff>139382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8360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126567</xdr:rowOff>
    </xdr:from>
    <xdr:to>
      <xdr:col>55</xdr:col>
      <xdr:colOff>50800</xdr:colOff>
      <xdr:row>78</xdr:row>
      <xdr:rowOff>56717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104994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129781</xdr:rowOff>
    </xdr:from>
    <xdr:to>
      <xdr:col>50</xdr:col>
      <xdr:colOff>165100</xdr:colOff>
      <xdr:row>78</xdr:row>
      <xdr:rowOff>59931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51058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90957</xdr:rowOff>
    </xdr:from>
    <xdr:to>
      <xdr:col>46</xdr:col>
      <xdr:colOff>38100</xdr:colOff>
      <xdr:row>78</xdr:row>
      <xdr:rowOff>21107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59703</xdr:rowOff>
    </xdr:from>
    <xdr:to>
      <xdr:col>41</xdr:col>
      <xdr:colOff>101600</xdr:colOff>
      <xdr:row>78</xdr:row>
      <xdr:rowOff>161303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152430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88582</xdr:rowOff>
    </xdr:from>
    <xdr:to>
      <xdr:col>36</xdr:col>
      <xdr:colOff>165100</xdr:colOff>
      <xdr:row>79</xdr:row>
      <xdr:rowOff>18732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9859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46459</xdr:rowOff>
    </xdr:from>
    <xdr:to>
      <xdr:col>55</xdr:col>
      <xdr:colOff>0</xdr:colOff>
      <xdr:row>95</xdr:row>
      <xdr:rowOff>61621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34209"/>
          <a:ext cx="838200" cy="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61621</xdr:rowOff>
    </xdr:from>
    <xdr:to>
      <xdr:col>50</xdr:col>
      <xdr:colOff>114300</xdr:colOff>
      <xdr:row>95</xdr:row>
      <xdr:rowOff>115909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49371"/>
          <a:ext cx="889000" cy="5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98895</xdr:rowOff>
    </xdr:from>
    <xdr:to>
      <xdr:col>45</xdr:col>
      <xdr:colOff>177800</xdr:colOff>
      <xdr:row>95</xdr:row>
      <xdr:rowOff>115909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86645"/>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98895</xdr:rowOff>
    </xdr:from>
    <xdr:to>
      <xdr:col>41</xdr:col>
      <xdr:colOff>50800</xdr:colOff>
      <xdr:row>95</xdr:row>
      <xdr:rowOff>112674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86645"/>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167109</xdr:rowOff>
    </xdr:from>
    <xdr:to>
      <xdr:col>55</xdr:col>
      <xdr:colOff>50800</xdr:colOff>
      <xdr:row>95</xdr:row>
      <xdr:rowOff>97259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145536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10821</xdr:rowOff>
    </xdr:from>
    <xdr:to>
      <xdr:col>50</xdr:col>
      <xdr:colOff>165100</xdr:colOff>
      <xdr:row>95</xdr:row>
      <xdr:rowOff>112421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65109</xdr:rowOff>
    </xdr:from>
    <xdr:to>
      <xdr:col>46</xdr:col>
      <xdr:colOff>38100</xdr:colOff>
      <xdr:row>95</xdr:row>
      <xdr:rowOff>166709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157836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48095</xdr:rowOff>
    </xdr:from>
    <xdr:to>
      <xdr:col>41</xdr:col>
      <xdr:colOff>101600</xdr:colOff>
      <xdr:row>95</xdr:row>
      <xdr:rowOff>149695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140822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61874</xdr:rowOff>
    </xdr:from>
    <xdr:to>
      <xdr:col>36</xdr:col>
      <xdr:colOff>165100</xdr:colOff>
      <xdr:row>95</xdr:row>
      <xdr:rowOff>163474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154601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21236</xdr:rowOff>
    </xdr:from>
    <xdr:to>
      <xdr:col>85</xdr:col>
      <xdr:colOff>127000</xdr:colOff>
      <xdr:row>36</xdr:row>
      <xdr:rowOff>115093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93436"/>
          <a:ext cx="8382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21236</xdr:rowOff>
    </xdr:from>
    <xdr:to>
      <xdr:col>81</xdr:col>
      <xdr:colOff>50800</xdr:colOff>
      <xdr:row>36</xdr:row>
      <xdr:rowOff>29302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93436"/>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118554</xdr:rowOff>
    </xdr:from>
    <xdr:to>
      <xdr:col>76</xdr:col>
      <xdr:colOff>114300</xdr:colOff>
      <xdr:row>36</xdr:row>
      <xdr:rowOff>29302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19304"/>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118554</xdr:rowOff>
    </xdr:from>
    <xdr:to>
      <xdr:col>71</xdr:col>
      <xdr:colOff>177800</xdr:colOff>
      <xdr:row>38</xdr:row>
      <xdr:rowOff>25971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19304"/>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64293</xdr:rowOff>
    </xdr:from>
    <xdr:to>
      <xdr:col>85</xdr:col>
      <xdr:colOff>177800</xdr:colOff>
      <xdr:row>36</xdr:row>
      <xdr:rowOff>165893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87170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141886</xdr:rowOff>
    </xdr:from>
    <xdr:to>
      <xdr:col>81</xdr:col>
      <xdr:colOff>101600</xdr:colOff>
      <xdr:row>36</xdr:row>
      <xdr:rowOff>72036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88563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149952</xdr:rowOff>
    </xdr:from>
    <xdr:to>
      <xdr:col>76</xdr:col>
      <xdr:colOff>165100</xdr:colOff>
      <xdr:row>36</xdr:row>
      <xdr:rowOff>80102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96629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67754</xdr:rowOff>
    </xdr:from>
    <xdr:to>
      <xdr:col>72</xdr:col>
      <xdr:colOff>38100</xdr:colOff>
      <xdr:row>35</xdr:row>
      <xdr:rowOff>169354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146622</xdr:rowOff>
    </xdr:from>
    <xdr:to>
      <xdr:col>67</xdr:col>
      <xdr:colOff>101600</xdr:colOff>
      <xdr:row>38</xdr:row>
      <xdr:rowOff>76772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67898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81327</xdr:rowOff>
    </xdr:from>
    <xdr:to>
      <xdr:col>85</xdr:col>
      <xdr:colOff>127000</xdr:colOff>
      <xdr:row>57</xdr:row>
      <xdr:rowOff>123134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3977"/>
          <a:ext cx="838200" cy="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81327</xdr:rowOff>
    </xdr:from>
    <xdr:to>
      <xdr:col>81</xdr:col>
      <xdr:colOff>50800</xdr:colOff>
      <xdr:row>57</xdr:row>
      <xdr:rowOff>112333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3977"/>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112333</xdr:rowOff>
    </xdr:from>
    <xdr:to>
      <xdr:col>76</xdr:col>
      <xdr:colOff>114300</xdr:colOff>
      <xdr:row>57</xdr:row>
      <xdr:rowOff>128129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498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128129</xdr:rowOff>
    </xdr:from>
    <xdr:to>
      <xdr:col>71</xdr:col>
      <xdr:colOff>177800</xdr:colOff>
      <xdr:row>57</xdr:row>
      <xdr:rowOff>150182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00779"/>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72334</xdr:rowOff>
    </xdr:from>
    <xdr:to>
      <xdr:col>85</xdr:col>
      <xdr:colOff>177800</xdr:colOff>
      <xdr:row>58</xdr:row>
      <xdr:rowOff>2484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50761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30527</xdr:rowOff>
    </xdr:from>
    <xdr:to>
      <xdr:col>81</xdr:col>
      <xdr:colOff>101600</xdr:colOff>
      <xdr:row>57</xdr:row>
      <xdr:rowOff>132127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123254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61533</xdr:rowOff>
    </xdr:from>
    <xdr:to>
      <xdr:col>76</xdr:col>
      <xdr:colOff>165100</xdr:colOff>
      <xdr:row>57</xdr:row>
      <xdr:rowOff>163133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154260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77329</xdr:rowOff>
    </xdr:from>
    <xdr:to>
      <xdr:col>72</xdr:col>
      <xdr:colOff>38100</xdr:colOff>
      <xdr:row>58</xdr:row>
      <xdr:rowOff>7479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170056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99382</xdr:rowOff>
    </xdr:from>
    <xdr:to>
      <xdr:col>67</xdr:col>
      <xdr:colOff>101600</xdr:colOff>
      <xdr:row>58</xdr:row>
      <xdr:rowOff>29532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20659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58603</xdr:rowOff>
    </xdr:from>
    <xdr:to>
      <xdr:col>85</xdr:col>
      <xdr:colOff>127000</xdr:colOff>
      <xdr:row>78</xdr:row>
      <xdr:rowOff>74885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60253"/>
          <a:ext cx="838200" cy="18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58603</xdr:rowOff>
    </xdr:from>
    <xdr:to>
      <xdr:col>81</xdr:col>
      <xdr:colOff>50800</xdr:colOff>
      <xdr:row>78</xdr:row>
      <xdr:rowOff>89291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60253"/>
          <a:ext cx="889000" cy="2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89291</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2391"/>
          <a:ext cx="889000" cy="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99351</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2451"/>
          <a:ext cx="889000" cy="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24085</xdr:rowOff>
    </xdr:from>
    <xdr:to>
      <xdr:col>85</xdr:col>
      <xdr:colOff>177800</xdr:colOff>
      <xdr:row>78</xdr:row>
      <xdr:rowOff>125685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154912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7803</xdr:rowOff>
    </xdr:from>
    <xdr:to>
      <xdr:col>81</xdr:col>
      <xdr:colOff>101600</xdr:colOff>
      <xdr:row>77</xdr:row>
      <xdr:rowOff>109403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125930</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8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38491</xdr:rowOff>
    </xdr:from>
    <xdr:to>
      <xdr:col>76</xdr:col>
      <xdr:colOff>165100</xdr:colOff>
      <xdr:row>78</xdr:row>
      <xdr:rowOff>140091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156618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48551</xdr:rowOff>
    </xdr:from>
    <xdr:to>
      <xdr:col>67</xdr:col>
      <xdr:colOff>101600</xdr:colOff>
      <xdr:row>78</xdr:row>
      <xdr:rowOff>150151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166678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156735</xdr:rowOff>
    </xdr:from>
    <xdr:to>
      <xdr:col>85</xdr:col>
      <xdr:colOff>127000</xdr:colOff>
      <xdr:row>96</xdr:row>
      <xdr:rowOff>167808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615935"/>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167808</xdr:rowOff>
    </xdr:from>
    <xdr:to>
      <xdr:col>81</xdr:col>
      <xdr:colOff>50800</xdr:colOff>
      <xdr:row>97</xdr:row>
      <xdr:rowOff>18309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2700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15886</xdr:rowOff>
    </xdr:from>
    <xdr:to>
      <xdr:col>76</xdr:col>
      <xdr:colOff>114300</xdr:colOff>
      <xdr:row>97</xdr:row>
      <xdr:rowOff>18309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46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15886</xdr:rowOff>
    </xdr:from>
    <xdr:to>
      <xdr:col>71</xdr:col>
      <xdr:colOff>177800</xdr:colOff>
      <xdr:row>97</xdr:row>
      <xdr:rowOff>23247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46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105935</xdr:rowOff>
    </xdr:from>
    <xdr:to>
      <xdr:col>85</xdr:col>
      <xdr:colOff>177800</xdr:colOff>
      <xdr:row>97</xdr:row>
      <xdr:rowOff>36085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84362</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117008</xdr:rowOff>
    </xdr:from>
    <xdr:to>
      <xdr:col>81</xdr:col>
      <xdr:colOff>101600</xdr:colOff>
      <xdr:row>97</xdr:row>
      <xdr:rowOff>47158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138959</xdr:rowOff>
    </xdr:from>
    <xdr:to>
      <xdr:col>76</xdr:col>
      <xdr:colOff>165100</xdr:colOff>
      <xdr:row>97</xdr:row>
      <xdr:rowOff>69109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60236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136536</xdr:rowOff>
    </xdr:from>
    <xdr:to>
      <xdr:col>72</xdr:col>
      <xdr:colOff>38100</xdr:colOff>
      <xdr:row>97</xdr:row>
      <xdr:rowOff>66686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57813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143897</xdr:rowOff>
    </xdr:from>
    <xdr:to>
      <xdr:col>67</xdr:col>
      <xdr:colOff>101600</xdr:colOff>
      <xdr:row>97</xdr:row>
      <xdr:rowOff>74047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65174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ほぼ全ての費目で類似団体平均値を下回っている。</a:t>
          </a:r>
          <a:r>
            <a:rPr kumimoji="1" lang="ja-JP" altLang="en-US" sz="1100">
              <a:solidFill>
                <a:schemeClr val="dk1"/>
              </a:solidFill>
              <a:effectLst/>
              <a:latin typeface="+mn-lt"/>
              <a:ea typeface="+mn-ea"/>
              <a:cs typeface="+mn-cs"/>
            </a:rPr>
            <a:t>前年度から大きく下回った目的別歳出は、災害復旧費で前年比</a:t>
          </a:r>
          <a:r>
            <a:rPr kumimoji="1" lang="en-US" altLang="ja-JP" sz="1100">
              <a:solidFill>
                <a:schemeClr val="dk1"/>
              </a:solidFill>
              <a:effectLst/>
              <a:latin typeface="+mn-lt"/>
              <a:ea typeface="+mn-ea"/>
              <a:cs typeface="+mn-cs"/>
            </a:rPr>
            <a:t>82,123</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74.3</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費で</a:t>
          </a:r>
          <a:r>
            <a:rPr kumimoji="1" lang="ja-JP" altLang="en-US"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10,973</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また、公債費についても類似団体の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割程度となっており、プライマリーバランスに配慮した行財政を進めてきた成果の表れと考える。一方、消防費で類似団体平均を上回っているのは、防災行政無線のデジタル化事業</a:t>
          </a:r>
          <a:r>
            <a:rPr kumimoji="1" lang="ja-JP" altLang="en-US" sz="1100">
              <a:solidFill>
                <a:schemeClr val="dk1"/>
              </a:solidFill>
              <a:effectLst/>
              <a:latin typeface="+mn-lt"/>
              <a:ea typeface="+mn-ea"/>
              <a:cs typeface="+mn-cs"/>
            </a:rPr>
            <a:t>や全国瞬時警報システム更新工事、</a:t>
          </a:r>
          <a:r>
            <a:rPr kumimoji="1" lang="ja-JP" altLang="ja-JP" sz="1100">
              <a:solidFill>
                <a:schemeClr val="dk1"/>
              </a:solidFill>
              <a:effectLst/>
              <a:latin typeface="+mn-lt"/>
              <a:ea typeface="+mn-ea"/>
              <a:cs typeface="+mn-cs"/>
            </a:rPr>
            <a:t>二戸広域消防庁舎</a:t>
          </a:r>
          <a:r>
            <a:rPr kumimoji="1" lang="ja-JP" altLang="en-US" sz="1100">
              <a:solidFill>
                <a:schemeClr val="dk1"/>
              </a:solidFill>
              <a:effectLst/>
              <a:latin typeface="+mn-lt"/>
              <a:ea typeface="+mn-ea"/>
              <a:cs typeface="+mn-cs"/>
            </a:rPr>
            <a:t>移転新築に伴う用地購入費</a:t>
          </a:r>
          <a:r>
            <a:rPr kumimoji="1" lang="ja-JP" altLang="ja-JP" sz="1100">
              <a:solidFill>
                <a:schemeClr val="dk1"/>
              </a:solidFill>
              <a:effectLst/>
              <a:latin typeface="+mn-lt"/>
              <a:ea typeface="+mn-ea"/>
              <a:cs typeface="+mn-cs"/>
            </a:rPr>
            <a:t>、消防車輌の購入等による負担金の増加などが要因となっている。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年度においても庁舎の非常用電機設置等工事を予定しているが、その後は数値が改善されるものと見込まれる。</a:t>
          </a:r>
          <a:endParaRPr lang="ja-JP" altLang="ja-JP" sz="1400">
            <a:effectLst/>
          </a:endParaRPr>
        </a:p>
        <a:p>
          <a:r>
            <a:rPr kumimoji="1" lang="ja-JP" altLang="ja-JP" sz="1100">
              <a:solidFill>
                <a:schemeClr val="dk1"/>
              </a:solidFill>
              <a:effectLst/>
              <a:latin typeface="+mn-lt"/>
              <a:ea typeface="+mn-ea"/>
              <a:cs typeface="+mn-cs"/>
            </a:rPr>
            <a:t>　全体的に、人件費及び公債費の抑制が功を奏している数値となっているが、一方で扶助費や物件費、補助費等が増加傾向を見せており、今後、行政コストを押し上げる要因となる事業についは、随時見直しを図っていく必要がある。</a:t>
          </a:r>
          <a:endParaRPr lang="ja-JP" altLang="ja-JP" sz="1400">
            <a:effectLst/>
          </a:endParaRPr>
        </a:p>
        <a:p>
          <a:r>
            <a:rPr kumimoji="1" lang="ja-JP" altLang="ja-JP" sz="1100">
              <a:solidFill>
                <a:schemeClr val="dk1"/>
              </a:solidFill>
              <a:effectLst/>
              <a:latin typeface="+mn-lt"/>
              <a:ea typeface="+mn-ea"/>
              <a:cs typeface="+mn-cs"/>
            </a:rPr>
            <a:t>　今後は、公共施設の老朽化に対する行政需要の高まりが予想される中で、施設の統廃合・整理合理化をいかに進めるかが課題となっており、公共施設個別管理計画の策定を早急に進め、長期的視点に立って戦略的な投資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年度の単年度収支は、前年度実質収支の相殺によって</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となり、実質単年度収支でも</a:t>
          </a:r>
          <a:r>
            <a:rPr kumimoji="1" lang="ja-JP" altLang="en-US" sz="1100">
              <a:solidFill>
                <a:schemeClr val="dk1"/>
              </a:solidFill>
              <a:effectLst/>
              <a:latin typeface="+mn-lt"/>
              <a:ea typeface="+mn-ea"/>
              <a:cs typeface="+mn-cs"/>
            </a:rPr>
            <a:t>赤字に転じた。これは平成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年度の実質収支額が突出して大きかったことが挙げられるため財政上問題ものと思われる</a:t>
          </a:r>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年度から徹底して取り組んできた行財政改革の結果、年々増加してきている。</a:t>
          </a:r>
          <a:endParaRPr lang="ja-JP" altLang="ja-JP" sz="1400">
            <a:effectLst/>
          </a:endParaRPr>
        </a:p>
        <a:p>
          <a:r>
            <a:rPr kumimoji="1" lang="ja-JP" altLang="ja-JP" sz="1100">
              <a:solidFill>
                <a:schemeClr val="dk1"/>
              </a:solidFill>
              <a:effectLst/>
              <a:latin typeface="+mn-lt"/>
              <a:ea typeface="+mn-ea"/>
              <a:cs typeface="+mn-cs"/>
            </a:rPr>
            <a:t>　歳入・歳出のバランスには今後も配慮を続ける必要があるが、住民ニーズの把握と的確な事業を展開し、安定した行政運営に努めていく。</a:t>
          </a:r>
          <a:endParaRPr lang="ja-JP" altLang="ja-JP" sz="1400">
            <a:effectLst/>
          </a:endParaRPr>
        </a:p>
        <a:p>
          <a:r>
            <a:rPr kumimoji="1" lang="ja-JP" altLang="ja-JP" sz="1100">
              <a:solidFill>
                <a:schemeClr val="dk1"/>
              </a:solidFill>
              <a:effectLst/>
              <a:latin typeface="+mn-lt"/>
              <a:ea typeface="+mn-ea"/>
              <a:cs typeface="+mn-cs"/>
            </a:rPr>
            <a:t>　財政調整基金については、数年後予定している大規模公共工事や公共施設老朽化対策のための財源として適正に運用していく。また、新たな特定目的基金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設置</a:t>
          </a:r>
          <a:r>
            <a:rPr kumimoji="1" lang="ja-JP" altLang="en-US" sz="1100">
              <a:solidFill>
                <a:schemeClr val="dk1"/>
              </a:solidFill>
              <a:effectLst/>
              <a:latin typeface="+mn-lt"/>
              <a:ea typeface="+mn-ea"/>
              <a:cs typeface="+mn-cs"/>
            </a:rPr>
            <a:t>したところであり有効活用し</a:t>
          </a:r>
          <a:r>
            <a:rPr kumimoji="1" lang="ja-JP" altLang="ja-JP" sz="1100">
              <a:solidFill>
                <a:schemeClr val="dk1"/>
              </a:solidFill>
              <a:effectLst/>
              <a:latin typeface="+mn-lt"/>
              <a:ea typeface="+mn-ea"/>
              <a:cs typeface="+mn-cs"/>
            </a:rPr>
            <a:t>、住民の目線に立った財政運営を心掛けてい</a:t>
          </a:r>
          <a:r>
            <a:rPr kumimoji="1" lang="ja-JP" altLang="en-US" sz="1100">
              <a:solidFill>
                <a:schemeClr val="dk1"/>
              </a:solidFill>
              <a:effectLst/>
              <a:latin typeface="+mn-lt"/>
              <a:ea typeface="+mn-ea"/>
              <a:cs typeface="+mn-cs"/>
            </a:rPr>
            <a:t>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全ての特別会計事業が黒字またはゼロ収支を維持している。今後も健全な財政運営に努める。特別会計については、住民サービスの維持向上を図りつつも、近年増加傾向にある一般会計からの繰出金を抑制していく。</a:t>
          </a:r>
          <a:endParaRPr lang="ja-JP" altLang="ja-JP" sz="1400">
            <a:effectLst/>
          </a:endParaRPr>
        </a:p>
        <a:p>
          <a:r>
            <a:rPr kumimoji="1" lang="ja-JP" altLang="ja-JP" sz="1100">
              <a:solidFill>
                <a:schemeClr val="dk1"/>
              </a:solidFill>
              <a:effectLst/>
              <a:latin typeface="+mn-lt"/>
              <a:ea typeface="+mn-ea"/>
              <a:cs typeface="+mn-cs"/>
            </a:rPr>
            <a:t>実質収支額及び剰余金</a:t>
          </a:r>
          <a:endParaRPr lang="ja-JP" altLang="ja-JP" sz="1400">
            <a:effectLst/>
          </a:endParaRPr>
        </a:p>
        <a:p>
          <a:r>
            <a:rPr kumimoji="1" lang="ja-JP" altLang="ja-JP" sz="1100">
              <a:solidFill>
                <a:schemeClr val="dk1"/>
              </a:solidFill>
              <a:effectLst/>
              <a:latin typeface="+mn-lt"/>
              <a:ea typeface="+mn-ea"/>
              <a:cs typeface="+mn-cs"/>
            </a:rPr>
            <a:t>◇一般会計　</a:t>
          </a:r>
          <a:r>
            <a:rPr kumimoji="1" lang="en-US" altLang="ja-JP" sz="1100">
              <a:solidFill>
                <a:schemeClr val="dk1"/>
              </a:solidFill>
              <a:effectLst/>
              <a:latin typeface="+mn-lt"/>
              <a:ea typeface="+mn-ea"/>
              <a:cs typeface="+mn-cs"/>
            </a:rPr>
            <a:t>149,000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◇国民健康保険特別会計　</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◇後期高齢者医療特別会計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◇農業集落排水事業特別会計　</a:t>
          </a:r>
          <a:r>
            <a:rPr kumimoji="1" lang="en-US" altLang="ja-JP" sz="1100">
              <a:solidFill>
                <a:schemeClr val="dk1"/>
              </a:solidFill>
              <a:effectLst/>
              <a:latin typeface="+mn-lt"/>
              <a:ea typeface="+mn-ea"/>
              <a:cs typeface="+mn-cs"/>
            </a:rPr>
            <a:t>1,126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◇下水道事業特別会計　</a:t>
          </a:r>
          <a:r>
            <a:rPr kumimoji="1" lang="en-US" altLang="ja-JP" sz="1100">
              <a:solidFill>
                <a:schemeClr val="dk1"/>
              </a:solidFill>
              <a:effectLst/>
              <a:latin typeface="+mn-lt"/>
              <a:ea typeface="+mn-ea"/>
              <a:cs typeface="+mn-cs"/>
            </a:rPr>
            <a:t>3,096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◇索道事業特別会計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◇水道事業会計　</a:t>
          </a:r>
          <a:r>
            <a:rPr kumimoji="1" lang="en-US" altLang="ja-JP" sz="1100">
              <a:solidFill>
                <a:schemeClr val="dk1"/>
              </a:solidFill>
              <a:effectLst/>
              <a:latin typeface="+mn-lt"/>
              <a:ea typeface="+mn-ea"/>
              <a:cs typeface="+mn-cs"/>
            </a:rPr>
            <a:t>8,681</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view="pageBreakPreview" zoomScale="60" zoomScaleNormal="55"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79"/>
      <c r="DK3" s="179"/>
      <c r="DL3" s="179"/>
      <c r="DM3" s="179"/>
      <c r="DN3" s="179"/>
      <c r="DO3" s="179"/>
    </row>
    <row r="4" spans="1:119" ht="18.75" customHeight="1" x14ac:dyDescent="0.15">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4113965</v>
      </c>
      <c r="BO4" s="427"/>
      <c r="BP4" s="427"/>
      <c r="BQ4" s="427"/>
      <c r="BR4" s="427"/>
      <c r="BS4" s="427"/>
      <c r="BT4" s="427"/>
      <c r="BU4" s="428"/>
      <c r="BV4" s="426">
        <v>4837214</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5.6</v>
      </c>
      <c r="CU4" s="433"/>
      <c r="CV4" s="433"/>
      <c r="CW4" s="433"/>
      <c r="CX4" s="433"/>
      <c r="CY4" s="433"/>
      <c r="CZ4" s="433"/>
      <c r="DA4" s="434"/>
      <c r="DB4" s="432">
        <v>10</v>
      </c>
      <c r="DC4" s="433"/>
      <c r="DD4" s="433"/>
      <c r="DE4" s="433"/>
      <c r="DF4" s="433"/>
      <c r="DG4" s="433"/>
      <c r="DH4" s="433"/>
      <c r="DI4" s="434"/>
      <c r="DJ4" s="179"/>
      <c r="DK4" s="179"/>
      <c r="DL4" s="179"/>
      <c r="DM4" s="179"/>
      <c r="DN4" s="179"/>
      <c r="DO4" s="179"/>
    </row>
    <row r="5" spans="1:119" ht="18.75" customHeight="1" x14ac:dyDescent="0.15">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3730371</v>
      </c>
      <c r="BO5" s="464"/>
      <c r="BP5" s="464"/>
      <c r="BQ5" s="464"/>
      <c r="BR5" s="464"/>
      <c r="BS5" s="464"/>
      <c r="BT5" s="464"/>
      <c r="BU5" s="465"/>
      <c r="BV5" s="463">
        <v>4450417</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82.2</v>
      </c>
      <c r="CU5" s="461"/>
      <c r="CV5" s="461"/>
      <c r="CW5" s="461"/>
      <c r="CX5" s="461"/>
      <c r="CY5" s="461"/>
      <c r="CZ5" s="461"/>
      <c r="DA5" s="462"/>
      <c r="DB5" s="460">
        <v>80</v>
      </c>
      <c r="DC5" s="461"/>
      <c r="DD5" s="461"/>
      <c r="DE5" s="461"/>
      <c r="DF5" s="461"/>
      <c r="DG5" s="461"/>
      <c r="DH5" s="461"/>
      <c r="DI5" s="462"/>
      <c r="DJ5" s="179"/>
      <c r="DK5" s="179"/>
      <c r="DL5" s="179"/>
      <c r="DM5" s="179"/>
      <c r="DN5" s="179"/>
      <c r="DO5" s="179"/>
    </row>
    <row r="6" spans="1:119" ht="18.75" customHeight="1" x14ac:dyDescent="0.15">
      <c r="A6" s="180"/>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94</v>
      </c>
      <c r="AV6" s="496"/>
      <c r="AW6" s="496"/>
      <c r="AX6" s="496"/>
      <c r="AY6" s="497" t="s">
        <v>102</v>
      </c>
      <c r="AZ6" s="498"/>
      <c r="BA6" s="498"/>
      <c r="BB6" s="498"/>
      <c r="BC6" s="498"/>
      <c r="BD6" s="498"/>
      <c r="BE6" s="498"/>
      <c r="BF6" s="498"/>
      <c r="BG6" s="498"/>
      <c r="BH6" s="498"/>
      <c r="BI6" s="498"/>
      <c r="BJ6" s="498"/>
      <c r="BK6" s="498"/>
      <c r="BL6" s="498"/>
      <c r="BM6" s="499"/>
      <c r="BN6" s="463">
        <v>383594</v>
      </c>
      <c r="BO6" s="464"/>
      <c r="BP6" s="464"/>
      <c r="BQ6" s="464"/>
      <c r="BR6" s="464"/>
      <c r="BS6" s="464"/>
      <c r="BT6" s="464"/>
      <c r="BU6" s="465"/>
      <c r="BV6" s="463">
        <v>386797</v>
      </c>
      <c r="BW6" s="464"/>
      <c r="BX6" s="464"/>
      <c r="BY6" s="464"/>
      <c r="BZ6" s="464"/>
      <c r="CA6" s="464"/>
      <c r="CB6" s="464"/>
      <c r="CC6" s="465"/>
      <c r="CD6" s="466" t="s">
        <v>103</v>
      </c>
      <c r="CE6" s="467"/>
      <c r="CF6" s="467"/>
      <c r="CG6" s="467"/>
      <c r="CH6" s="467"/>
      <c r="CI6" s="467"/>
      <c r="CJ6" s="467"/>
      <c r="CK6" s="467"/>
      <c r="CL6" s="467"/>
      <c r="CM6" s="467"/>
      <c r="CN6" s="467"/>
      <c r="CO6" s="467"/>
      <c r="CP6" s="467"/>
      <c r="CQ6" s="467"/>
      <c r="CR6" s="467"/>
      <c r="CS6" s="468"/>
      <c r="CT6" s="500">
        <v>85.4</v>
      </c>
      <c r="CU6" s="501"/>
      <c r="CV6" s="501"/>
      <c r="CW6" s="501"/>
      <c r="CX6" s="501"/>
      <c r="CY6" s="501"/>
      <c r="CZ6" s="501"/>
      <c r="DA6" s="502"/>
      <c r="DB6" s="500">
        <v>83.2</v>
      </c>
      <c r="DC6" s="501"/>
      <c r="DD6" s="501"/>
      <c r="DE6" s="501"/>
      <c r="DF6" s="501"/>
      <c r="DG6" s="501"/>
      <c r="DH6" s="501"/>
      <c r="DI6" s="502"/>
      <c r="DJ6" s="179"/>
      <c r="DK6" s="179"/>
      <c r="DL6" s="179"/>
      <c r="DM6" s="179"/>
      <c r="DN6" s="179"/>
      <c r="DO6" s="179"/>
    </row>
    <row r="7" spans="1:119" ht="18.75" customHeight="1" x14ac:dyDescent="0.15">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104</v>
      </c>
      <c r="AN7" s="493"/>
      <c r="AO7" s="493"/>
      <c r="AP7" s="493"/>
      <c r="AQ7" s="493"/>
      <c r="AR7" s="493"/>
      <c r="AS7" s="493"/>
      <c r="AT7" s="494"/>
      <c r="AU7" s="495" t="s">
        <v>105</v>
      </c>
      <c r="AV7" s="496"/>
      <c r="AW7" s="496"/>
      <c r="AX7" s="496"/>
      <c r="AY7" s="497" t="s">
        <v>106</v>
      </c>
      <c r="AZ7" s="498"/>
      <c r="BA7" s="498"/>
      <c r="BB7" s="498"/>
      <c r="BC7" s="498"/>
      <c r="BD7" s="498"/>
      <c r="BE7" s="498"/>
      <c r="BF7" s="498"/>
      <c r="BG7" s="498"/>
      <c r="BH7" s="498"/>
      <c r="BI7" s="498"/>
      <c r="BJ7" s="498"/>
      <c r="BK7" s="498"/>
      <c r="BL7" s="498"/>
      <c r="BM7" s="499"/>
      <c r="BN7" s="463">
        <v>234594</v>
      </c>
      <c r="BO7" s="464"/>
      <c r="BP7" s="464"/>
      <c r="BQ7" s="464"/>
      <c r="BR7" s="464"/>
      <c r="BS7" s="464"/>
      <c r="BT7" s="464"/>
      <c r="BU7" s="465"/>
      <c r="BV7" s="463">
        <v>114475</v>
      </c>
      <c r="BW7" s="464"/>
      <c r="BX7" s="464"/>
      <c r="BY7" s="464"/>
      <c r="BZ7" s="464"/>
      <c r="CA7" s="464"/>
      <c r="CB7" s="464"/>
      <c r="CC7" s="465"/>
      <c r="CD7" s="466" t="s">
        <v>107</v>
      </c>
      <c r="CE7" s="467"/>
      <c r="CF7" s="467"/>
      <c r="CG7" s="467"/>
      <c r="CH7" s="467"/>
      <c r="CI7" s="467"/>
      <c r="CJ7" s="467"/>
      <c r="CK7" s="467"/>
      <c r="CL7" s="467"/>
      <c r="CM7" s="467"/>
      <c r="CN7" s="467"/>
      <c r="CO7" s="467"/>
      <c r="CP7" s="467"/>
      <c r="CQ7" s="467"/>
      <c r="CR7" s="467"/>
      <c r="CS7" s="468"/>
      <c r="CT7" s="463">
        <v>2651816</v>
      </c>
      <c r="CU7" s="464"/>
      <c r="CV7" s="464"/>
      <c r="CW7" s="464"/>
      <c r="CX7" s="464"/>
      <c r="CY7" s="464"/>
      <c r="CZ7" s="464"/>
      <c r="DA7" s="465"/>
      <c r="DB7" s="463">
        <v>2715243</v>
      </c>
      <c r="DC7" s="464"/>
      <c r="DD7" s="464"/>
      <c r="DE7" s="464"/>
      <c r="DF7" s="464"/>
      <c r="DG7" s="464"/>
      <c r="DH7" s="464"/>
      <c r="DI7" s="465"/>
      <c r="DJ7" s="179"/>
      <c r="DK7" s="179"/>
      <c r="DL7" s="179"/>
      <c r="DM7" s="179"/>
      <c r="DN7" s="179"/>
      <c r="DO7" s="179"/>
    </row>
    <row r="8" spans="1:119" ht="18.75" customHeight="1" thickBot="1" x14ac:dyDescent="0.2">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108</v>
      </c>
      <c r="AN8" s="493"/>
      <c r="AO8" s="493"/>
      <c r="AP8" s="493"/>
      <c r="AQ8" s="493"/>
      <c r="AR8" s="493"/>
      <c r="AS8" s="493"/>
      <c r="AT8" s="494"/>
      <c r="AU8" s="495" t="s">
        <v>109</v>
      </c>
      <c r="AV8" s="496"/>
      <c r="AW8" s="496"/>
      <c r="AX8" s="496"/>
      <c r="AY8" s="497" t="s">
        <v>110</v>
      </c>
      <c r="AZ8" s="498"/>
      <c r="BA8" s="498"/>
      <c r="BB8" s="498"/>
      <c r="BC8" s="498"/>
      <c r="BD8" s="498"/>
      <c r="BE8" s="498"/>
      <c r="BF8" s="498"/>
      <c r="BG8" s="498"/>
      <c r="BH8" s="498"/>
      <c r="BI8" s="498"/>
      <c r="BJ8" s="498"/>
      <c r="BK8" s="498"/>
      <c r="BL8" s="498"/>
      <c r="BM8" s="499"/>
      <c r="BN8" s="463">
        <v>149000</v>
      </c>
      <c r="BO8" s="464"/>
      <c r="BP8" s="464"/>
      <c r="BQ8" s="464"/>
      <c r="BR8" s="464"/>
      <c r="BS8" s="464"/>
      <c r="BT8" s="464"/>
      <c r="BU8" s="465"/>
      <c r="BV8" s="463">
        <v>272322</v>
      </c>
      <c r="BW8" s="464"/>
      <c r="BX8" s="464"/>
      <c r="BY8" s="464"/>
      <c r="BZ8" s="464"/>
      <c r="CA8" s="464"/>
      <c r="CB8" s="464"/>
      <c r="CC8" s="465"/>
      <c r="CD8" s="466" t="s">
        <v>111</v>
      </c>
      <c r="CE8" s="467"/>
      <c r="CF8" s="467"/>
      <c r="CG8" s="467"/>
      <c r="CH8" s="467"/>
      <c r="CI8" s="467"/>
      <c r="CJ8" s="467"/>
      <c r="CK8" s="467"/>
      <c r="CL8" s="467"/>
      <c r="CM8" s="467"/>
      <c r="CN8" s="467"/>
      <c r="CO8" s="467"/>
      <c r="CP8" s="467"/>
      <c r="CQ8" s="467"/>
      <c r="CR8" s="467"/>
      <c r="CS8" s="468"/>
      <c r="CT8" s="503">
        <v>0.21</v>
      </c>
      <c r="CU8" s="504"/>
      <c r="CV8" s="504"/>
      <c r="CW8" s="504"/>
      <c r="CX8" s="504"/>
      <c r="CY8" s="504"/>
      <c r="CZ8" s="504"/>
      <c r="DA8" s="505"/>
      <c r="DB8" s="503">
        <v>0.2</v>
      </c>
      <c r="DC8" s="504"/>
      <c r="DD8" s="504"/>
      <c r="DE8" s="504"/>
      <c r="DF8" s="504"/>
      <c r="DG8" s="504"/>
      <c r="DH8" s="504"/>
      <c r="DI8" s="505"/>
      <c r="DJ8" s="179"/>
      <c r="DK8" s="179"/>
      <c r="DL8" s="179"/>
      <c r="DM8" s="179"/>
      <c r="DN8" s="179"/>
      <c r="DO8" s="179"/>
    </row>
    <row r="9" spans="1:119" ht="18.75" customHeight="1" thickBot="1" x14ac:dyDescent="0.2">
      <c r="A9" s="180"/>
      <c r="B9" s="457" t="s">
        <v>112</v>
      </c>
      <c r="C9" s="458"/>
      <c r="D9" s="458"/>
      <c r="E9" s="458"/>
      <c r="F9" s="458"/>
      <c r="G9" s="458"/>
      <c r="H9" s="458"/>
      <c r="I9" s="458"/>
      <c r="J9" s="458"/>
      <c r="K9" s="506"/>
      <c r="L9" s="507" t="s">
        <v>113</v>
      </c>
      <c r="M9" s="508"/>
      <c r="N9" s="508"/>
      <c r="O9" s="508"/>
      <c r="P9" s="508"/>
      <c r="Q9" s="509"/>
      <c r="R9" s="510">
        <v>5865</v>
      </c>
      <c r="S9" s="511"/>
      <c r="T9" s="511"/>
      <c r="U9" s="511"/>
      <c r="V9" s="512"/>
      <c r="W9" s="420" t="s">
        <v>114</v>
      </c>
      <c r="X9" s="421"/>
      <c r="Y9" s="421"/>
      <c r="Z9" s="421"/>
      <c r="AA9" s="421"/>
      <c r="AB9" s="421"/>
      <c r="AC9" s="421"/>
      <c r="AD9" s="421"/>
      <c r="AE9" s="421"/>
      <c r="AF9" s="421"/>
      <c r="AG9" s="421"/>
      <c r="AH9" s="421"/>
      <c r="AI9" s="421"/>
      <c r="AJ9" s="421"/>
      <c r="AK9" s="421"/>
      <c r="AL9" s="422"/>
      <c r="AM9" s="492" t="s">
        <v>115</v>
      </c>
      <c r="AN9" s="493"/>
      <c r="AO9" s="493"/>
      <c r="AP9" s="493"/>
      <c r="AQ9" s="493"/>
      <c r="AR9" s="493"/>
      <c r="AS9" s="493"/>
      <c r="AT9" s="494"/>
      <c r="AU9" s="495" t="s">
        <v>94</v>
      </c>
      <c r="AV9" s="496"/>
      <c r="AW9" s="496"/>
      <c r="AX9" s="496"/>
      <c r="AY9" s="497" t="s">
        <v>116</v>
      </c>
      <c r="AZ9" s="498"/>
      <c r="BA9" s="498"/>
      <c r="BB9" s="498"/>
      <c r="BC9" s="498"/>
      <c r="BD9" s="498"/>
      <c r="BE9" s="498"/>
      <c r="BF9" s="498"/>
      <c r="BG9" s="498"/>
      <c r="BH9" s="498"/>
      <c r="BI9" s="498"/>
      <c r="BJ9" s="498"/>
      <c r="BK9" s="498"/>
      <c r="BL9" s="498"/>
      <c r="BM9" s="499"/>
      <c r="BN9" s="463">
        <v>-123322</v>
      </c>
      <c r="BO9" s="464"/>
      <c r="BP9" s="464"/>
      <c r="BQ9" s="464"/>
      <c r="BR9" s="464"/>
      <c r="BS9" s="464"/>
      <c r="BT9" s="464"/>
      <c r="BU9" s="465"/>
      <c r="BV9" s="463">
        <v>164552</v>
      </c>
      <c r="BW9" s="464"/>
      <c r="BX9" s="464"/>
      <c r="BY9" s="464"/>
      <c r="BZ9" s="464"/>
      <c r="CA9" s="464"/>
      <c r="CB9" s="464"/>
      <c r="CC9" s="465"/>
      <c r="CD9" s="466" t="s">
        <v>117</v>
      </c>
      <c r="CE9" s="467"/>
      <c r="CF9" s="467"/>
      <c r="CG9" s="467"/>
      <c r="CH9" s="467"/>
      <c r="CI9" s="467"/>
      <c r="CJ9" s="467"/>
      <c r="CK9" s="467"/>
      <c r="CL9" s="467"/>
      <c r="CM9" s="467"/>
      <c r="CN9" s="467"/>
      <c r="CO9" s="467"/>
      <c r="CP9" s="467"/>
      <c r="CQ9" s="467"/>
      <c r="CR9" s="467"/>
      <c r="CS9" s="468"/>
      <c r="CT9" s="460">
        <v>12.9</v>
      </c>
      <c r="CU9" s="461"/>
      <c r="CV9" s="461"/>
      <c r="CW9" s="461"/>
      <c r="CX9" s="461"/>
      <c r="CY9" s="461"/>
      <c r="CZ9" s="461"/>
      <c r="DA9" s="462"/>
      <c r="DB9" s="460">
        <v>12.7</v>
      </c>
      <c r="DC9" s="461"/>
      <c r="DD9" s="461"/>
      <c r="DE9" s="461"/>
      <c r="DF9" s="461"/>
      <c r="DG9" s="461"/>
      <c r="DH9" s="461"/>
      <c r="DI9" s="462"/>
      <c r="DJ9" s="179"/>
      <c r="DK9" s="179"/>
      <c r="DL9" s="179"/>
      <c r="DM9" s="179"/>
      <c r="DN9" s="179"/>
      <c r="DO9" s="179"/>
    </row>
    <row r="10" spans="1:119" ht="18.75" customHeight="1" thickBot="1" x14ac:dyDescent="0.2">
      <c r="A10" s="180"/>
      <c r="B10" s="457"/>
      <c r="C10" s="458"/>
      <c r="D10" s="458"/>
      <c r="E10" s="458"/>
      <c r="F10" s="458"/>
      <c r="G10" s="458"/>
      <c r="H10" s="458"/>
      <c r="I10" s="458"/>
      <c r="J10" s="458"/>
      <c r="K10" s="506"/>
      <c r="L10" s="513" t="s">
        <v>118</v>
      </c>
      <c r="M10" s="493"/>
      <c r="N10" s="493"/>
      <c r="O10" s="493"/>
      <c r="P10" s="493"/>
      <c r="Q10" s="494"/>
      <c r="R10" s="514">
        <v>6507</v>
      </c>
      <c r="S10" s="515"/>
      <c r="T10" s="515"/>
      <c r="U10" s="515"/>
      <c r="V10" s="516"/>
      <c r="W10" s="451"/>
      <c r="X10" s="452"/>
      <c r="Y10" s="452"/>
      <c r="Z10" s="452"/>
      <c r="AA10" s="452"/>
      <c r="AB10" s="452"/>
      <c r="AC10" s="452"/>
      <c r="AD10" s="452"/>
      <c r="AE10" s="452"/>
      <c r="AF10" s="452"/>
      <c r="AG10" s="452"/>
      <c r="AH10" s="452"/>
      <c r="AI10" s="452"/>
      <c r="AJ10" s="452"/>
      <c r="AK10" s="452"/>
      <c r="AL10" s="455"/>
      <c r="AM10" s="492" t="s">
        <v>119</v>
      </c>
      <c r="AN10" s="493"/>
      <c r="AO10" s="493"/>
      <c r="AP10" s="493"/>
      <c r="AQ10" s="493"/>
      <c r="AR10" s="493"/>
      <c r="AS10" s="493"/>
      <c r="AT10" s="494"/>
      <c r="AU10" s="495" t="s">
        <v>120</v>
      </c>
      <c r="AV10" s="496"/>
      <c r="AW10" s="496"/>
      <c r="AX10" s="496"/>
      <c r="AY10" s="497" t="s">
        <v>121</v>
      </c>
      <c r="AZ10" s="498"/>
      <c r="BA10" s="498"/>
      <c r="BB10" s="498"/>
      <c r="BC10" s="498"/>
      <c r="BD10" s="498"/>
      <c r="BE10" s="498"/>
      <c r="BF10" s="498"/>
      <c r="BG10" s="498"/>
      <c r="BH10" s="498"/>
      <c r="BI10" s="498"/>
      <c r="BJ10" s="498"/>
      <c r="BK10" s="498"/>
      <c r="BL10" s="498"/>
      <c r="BM10" s="499"/>
      <c r="BN10" s="463">
        <v>64811</v>
      </c>
      <c r="BO10" s="464"/>
      <c r="BP10" s="464"/>
      <c r="BQ10" s="464"/>
      <c r="BR10" s="464"/>
      <c r="BS10" s="464"/>
      <c r="BT10" s="464"/>
      <c r="BU10" s="465"/>
      <c r="BV10" s="463">
        <v>75905</v>
      </c>
      <c r="BW10" s="464"/>
      <c r="BX10" s="464"/>
      <c r="BY10" s="464"/>
      <c r="BZ10" s="464"/>
      <c r="CA10" s="464"/>
      <c r="CB10" s="464"/>
      <c r="CC10" s="465"/>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457"/>
      <c r="C11" s="458"/>
      <c r="D11" s="458"/>
      <c r="E11" s="458"/>
      <c r="F11" s="458"/>
      <c r="G11" s="458"/>
      <c r="H11" s="458"/>
      <c r="I11" s="458"/>
      <c r="J11" s="458"/>
      <c r="K11" s="506"/>
      <c r="L11" s="517" t="s">
        <v>123</v>
      </c>
      <c r="M11" s="518"/>
      <c r="N11" s="518"/>
      <c r="O11" s="518"/>
      <c r="P11" s="518"/>
      <c r="Q11" s="519"/>
      <c r="R11" s="520" t="s">
        <v>124</v>
      </c>
      <c r="S11" s="521"/>
      <c r="T11" s="521"/>
      <c r="U11" s="521"/>
      <c r="V11" s="522"/>
      <c r="W11" s="451"/>
      <c r="X11" s="452"/>
      <c r="Y11" s="452"/>
      <c r="Z11" s="452"/>
      <c r="AA11" s="452"/>
      <c r="AB11" s="452"/>
      <c r="AC11" s="452"/>
      <c r="AD11" s="452"/>
      <c r="AE11" s="452"/>
      <c r="AF11" s="452"/>
      <c r="AG11" s="452"/>
      <c r="AH11" s="452"/>
      <c r="AI11" s="452"/>
      <c r="AJ11" s="452"/>
      <c r="AK11" s="452"/>
      <c r="AL11" s="455"/>
      <c r="AM11" s="492" t="s">
        <v>125</v>
      </c>
      <c r="AN11" s="493"/>
      <c r="AO11" s="493"/>
      <c r="AP11" s="493"/>
      <c r="AQ11" s="493"/>
      <c r="AR11" s="493"/>
      <c r="AS11" s="493"/>
      <c r="AT11" s="494"/>
      <c r="AU11" s="495" t="s">
        <v>120</v>
      </c>
      <c r="AV11" s="496"/>
      <c r="AW11" s="496"/>
      <c r="AX11" s="496"/>
      <c r="AY11" s="497" t="s">
        <v>126</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127</v>
      </c>
      <c r="CE11" s="467"/>
      <c r="CF11" s="467"/>
      <c r="CG11" s="467"/>
      <c r="CH11" s="467"/>
      <c r="CI11" s="467"/>
      <c r="CJ11" s="467"/>
      <c r="CK11" s="467"/>
      <c r="CL11" s="467"/>
      <c r="CM11" s="467"/>
      <c r="CN11" s="467"/>
      <c r="CO11" s="467"/>
      <c r="CP11" s="467"/>
      <c r="CQ11" s="467"/>
      <c r="CR11" s="467"/>
      <c r="CS11" s="468"/>
      <c r="CT11" s="503" t="s">
        <v>128</v>
      </c>
      <c r="CU11" s="504"/>
      <c r="CV11" s="504"/>
      <c r="CW11" s="504"/>
      <c r="CX11" s="504"/>
      <c r="CY11" s="504"/>
      <c r="CZ11" s="504"/>
      <c r="DA11" s="505"/>
      <c r="DB11" s="503" t="s">
        <v>128</v>
      </c>
      <c r="DC11" s="504"/>
      <c r="DD11" s="504"/>
      <c r="DE11" s="504"/>
      <c r="DF11" s="504"/>
      <c r="DG11" s="504"/>
      <c r="DH11" s="504"/>
      <c r="DI11" s="505"/>
      <c r="DJ11" s="179"/>
      <c r="DK11" s="179"/>
      <c r="DL11" s="179"/>
      <c r="DM11" s="179"/>
      <c r="DN11" s="179"/>
      <c r="DO11" s="179"/>
    </row>
    <row r="12" spans="1:119" ht="18.75" customHeight="1" x14ac:dyDescent="0.15">
      <c r="A12" s="180"/>
      <c r="B12" s="523" t="s">
        <v>129</v>
      </c>
      <c r="C12" s="524"/>
      <c r="D12" s="524"/>
      <c r="E12" s="524"/>
      <c r="F12" s="524"/>
      <c r="G12" s="524"/>
      <c r="H12" s="524"/>
      <c r="I12" s="524"/>
      <c r="J12" s="524"/>
      <c r="K12" s="525"/>
      <c r="L12" s="532" t="s">
        <v>130</v>
      </c>
      <c r="M12" s="533"/>
      <c r="N12" s="533"/>
      <c r="O12" s="533"/>
      <c r="P12" s="533"/>
      <c r="Q12" s="534"/>
      <c r="R12" s="535">
        <v>5802</v>
      </c>
      <c r="S12" s="536"/>
      <c r="T12" s="536"/>
      <c r="U12" s="536"/>
      <c r="V12" s="537"/>
      <c r="W12" s="538" t="s">
        <v>1</v>
      </c>
      <c r="X12" s="496"/>
      <c r="Y12" s="496"/>
      <c r="Z12" s="496"/>
      <c r="AA12" s="496"/>
      <c r="AB12" s="539"/>
      <c r="AC12" s="495" t="s">
        <v>131</v>
      </c>
      <c r="AD12" s="496"/>
      <c r="AE12" s="496"/>
      <c r="AF12" s="496"/>
      <c r="AG12" s="539"/>
      <c r="AH12" s="495" t="s">
        <v>132</v>
      </c>
      <c r="AI12" s="496"/>
      <c r="AJ12" s="496"/>
      <c r="AK12" s="496"/>
      <c r="AL12" s="540"/>
      <c r="AM12" s="492" t="s">
        <v>133</v>
      </c>
      <c r="AN12" s="493"/>
      <c r="AO12" s="493"/>
      <c r="AP12" s="493"/>
      <c r="AQ12" s="493"/>
      <c r="AR12" s="493"/>
      <c r="AS12" s="493"/>
      <c r="AT12" s="494"/>
      <c r="AU12" s="495" t="s">
        <v>94</v>
      </c>
      <c r="AV12" s="496"/>
      <c r="AW12" s="496"/>
      <c r="AX12" s="496"/>
      <c r="AY12" s="497" t="s">
        <v>134</v>
      </c>
      <c r="AZ12" s="498"/>
      <c r="BA12" s="498"/>
      <c r="BB12" s="498"/>
      <c r="BC12" s="498"/>
      <c r="BD12" s="498"/>
      <c r="BE12" s="498"/>
      <c r="BF12" s="498"/>
      <c r="BG12" s="498"/>
      <c r="BH12" s="498"/>
      <c r="BI12" s="498"/>
      <c r="BJ12" s="498"/>
      <c r="BK12" s="498"/>
      <c r="BL12" s="498"/>
      <c r="BM12" s="499"/>
      <c r="BN12" s="463">
        <v>0</v>
      </c>
      <c r="BO12" s="464"/>
      <c r="BP12" s="464"/>
      <c r="BQ12" s="464"/>
      <c r="BR12" s="464"/>
      <c r="BS12" s="464"/>
      <c r="BT12" s="464"/>
      <c r="BU12" s="465"/>
      <c r="BV12" s="463">
        <v>0</v>
      </c>
      <c r="BW12" s="464"/>
      <c r="BX12" s="464"/>
      <c r="BY12" s="464"/>
      <c r="BZ12" s="464"/>
      <c r="CA12" s="464"/>
      <c r="CB12" s="464"/>
      <c r="CC12" s="465"/>
      <c r="CD12" s="466" t="s">
        <v>135</v>
      </c>
      <c r="CE12" s="467"/>
      <c r="CF12" s="467"/>
      <c r="CG12" s="467"/>
      <c r="CH12" s="467"/>
      <c r="CI12" s="467"/>
      <c r="CJ12" s="467"/>
      <c r="CK12" s="467"/>
      <c r="CL12" s="467"/>
      <c r="CM12" s="467"/>
      <c r="CN12" s="467"/>
      <c r="CO12" s="467"/>
      <c r="CP12" s="467"/>
      <c r="CQ12" s="467"/>
      <c r="CR12" s="467"/>
      <c r="CS12" s="468"/>
      <c r="CT12" s="503" t="s">
        <v>136</v>
      </c>
      <c r="CU12" s="504"/>
      <c r="CV12" s="504"/>
      <c r="CW12" s="504"/>
      <c r="CX12" s="504"/>
      <c r="CY12" s="504"/>
      <c r="CZ12" s="504"/>
      <c r="DA12" s="505"/>
      <c r="DB12" s="503" t="s">
        <v>128</v>
      </c>
      <c r="DC12" s="504"/>
      <c r="DD12" s="504"/>
      <c r="DE12" s="504"/>
      <c r="DF12" s="504"/>
      <c r="DG12" s="504"/>
      <c r="DH12" s="504"/>
      <c r="DI12" s="505"/>
      <c r="DJ12" s="179"/>
      <c r="DK12" s="179"/>
      <c r="DL12" s="179"/>
      <c r="DM12" s="179"/>
      <c r="DN12" s="179"/>
      <c r="DO12" s="179"/>
    </row>
    <row r="13" spans="1:119" ht="18.75" customHeight="1" x14ac:dyDescent="0.15">
      <c r="A13" s="180"/>
      <c r="B13" s="526"/>
      <c r="C13" s="527"/>
      <c r="D13" s="527"/>
      <c r="E13" s="527"/>
      <c r="F13" s="527"/>
      <c r="G13" s="527"/>
      <c r="H13" s="527"/>
      <c r="I13" s="527"/>
      <c r="J13" s="527"/>
      <c r="K13" s="528"/>
      <c r="L13" s="190"/>
      <c r="M13" s="551" t="s">
        <v>137</v>
      </c>
      <c r="N13" s="552"/>
      <c r="O13" s="552"/>
      <c r="P13" s="552"/>
      <c r="Q13" s="553"/>
      <c r="R13" s="544">
        <v>5786</v>
      </c>
      <c r="S13" s="545"/>
      <c r="T13" s="545"/>
      <c r="U13" s="545"/>
      <c r="V13" s="546"/>
      <c r="W13" s="479" t="s">
        <v>138</v>
      </c>
      <c r="X13" s="480"/>
      <c r="Y13" s="480"/>
      <c r="Z13" s="480"/>
      <c r="AA13" s="480"/>
      <c r="AB13" s="470"/>
      <c r="AC13" s="514">
        <v>954</v>
      </c>
      <c r="AD13" s="515"/>
      <c r="AE13" s="515"/>
      <c r="AF13" s="515"/>
      <c r="AG13" s="554"/>
      <c r="AH13" s="514">
        <v>1093</v>
      </c>
      <c r="AI13" s="515"/>
      <c r="AJ13" s="515"/>
      <c r="AK13" s="515"/>
      <c r="AL13" s="516"/>
      <c r="AM13" s="492" t="s">
        <v>139</v>
      </c>
      <c r="AN13" s="493"/>
      <c r="AO13" s="493"/>
      <c r="AP13" s="493"/>
      <c r="AQ13" s="493"/>
      <c r="AR13" s="493"/>
      <c r="AS13" s="493"/>
      <c r="AT13" s="494"/>
      <c r="AU13" s="495" t="s">
        <v>120</v>
      </c>
      <c r="AV13" s="496"/>
      <c r="AW13" s="496"/>
      <c r="AX13" s="496"/>
      <c r="AY13" s="497" t="s">
        <v>140</v>
      </c>
      <c r="AZ13" s="498"/>
      <c r="BA13" s="498"/>
      <c r="BB13" s="498"/>
      <c r="BC13" s="498"/>
      <c r="BD13" s="498"/>
      <c r="BE13" s="498"/>
      <c r="BF13" s="498"/>
      <c r="BG13" s="498"/>
      <c r="BH13" s="498"/>
      <c r="BI13" s="498"/>
      <c r="BJ13" s="498"/>
      <c r="BK13" s="498"/>
      <c r="BL13" s="498"/>
      <c r="BM13" s="499"/>
      <c r="BN13" s="463">
        <v>-58511</v>
      </c>
      <c r="BO13" s="464"/>
      <c r="BP13" s="464"/>
      <c r="BQ13" s="464"/>
      <c r="BR13" s="464"/>
      <c r="BS13" s="464"/>
      <c r="BT13" s="464"/>
      <c r="BU13" s="465"/>
      <c r="BV13" s="463">
        <v>240457</v>
      </c>
      <c r="BW13" s="464"/>
      <c r="BX13" s="464"/>
      <c r="BY13" s="464"/>
      <c r="BZ13" s="464"/>
      <c r="CA13" s="464"/>
      <c r="CB13" s="464"/>
      <c r="CC13" s="465"/>
      <c r="CD13" s="466" t="s">
        <v>141</v>
      </c>
      <c r="CE13" s="467"/>
      <c r="CF13" s="467"/>
      <c r="CG13" s="467"/>
      <c r="CH13" s="467"/>
      <c r="CI13" s="467"/>
      <c r="CJ13" s="467"/>
      <c r="CK13" s="467"/>
      <c r="CL13" s="467"/>
      <c r="CM13" s="467"/>
      <c r="CN13" s="467"/>
      <c r="CO13" s="467"/>
      <c r="CP13" s="467"/>
      <c r="CQ13" s="467"/>
      <c r="CR13" s="467"/>
      <c r="CS13" s="468"/>
      <c r="CT13" s="460">
        <v>5.4</v>
      </c>
      <c r="CU13" s="461"/>
      <c r="CV13" s="461"/>
      <c r="CW13" s="461"/>
      <c r="CX13" s="461"/>
      <c r="CY13" s="461"/>
      <c r="CZ13" s="461"/>
      <c r="DA13" s="462"/>
      <c r="DB13" s="460">
        <v>4.5</v>
      </c>
      <c r="DC13" s="461"/>
      <c r="DD13" s="461"/>
      <c r="DE13" s="461"/>
      <c r="DF13" s="461"/>
      <c r="DG13" s="461"/>
      <c r="DH13" s="461"/>
      <c r="DI13" s="462"/>
      <c r="DJ13" s="179"/>
      <c r="DK13" s="179"/>
      <c r="DL13" s="179"/>
      <c r="DM13" s="179"/>
      <c r="DN13" s="179"/>
      <c r="DO13" s="179"/>
    </row>
    <row r="14" spans="1:119" ht="18.75" customHeight="1" thickBot="1" x14ac:dyDescent="0.2">
      <c r="A14" s="180"/>
      <c r="B14" s="526"/>
      <c r="C14" s="527"/>
      <c r="D14" s="527"/>
      <c r="E14" s="527"/>
      <c r="F14" s="527"/>
      <c r="G14" s="527"/>
      <c r="H14" s="527"/>
      <c r="I14" s="527"/>
      <c r="J14" s="527"/>
      <c r="K14" s="528"/>
      <c r="L14" s="541" t="s">
        <v>142</v>
      </c>
      <c r="M14" s="542"/>
      <c r="N14" s="542"/>
      <c r="O14" s="542"/>
      <c r="P14" s="542"/>
      <c r="Q14" s="543"/>
      <c r="R14" s="544">
        <v>5927</v>
      </c>
      <c r="S14" s="545"/>
      <c r="T14" s="545"/>
      <c r="U14" s="545"/>
      <c r="V14" s="546"/>
      <c r="W14" s="453"/>
      <c r="X14" s="454"/>
      <c r="Y14" s="454"/>
      <c r="Z14" s="454"/>
      <c r="AA14" s="454"/>
      <c r="AB14" s="443"/>
      <c r="AC14" s="547">
        <v>32.299999999999997</v>
      </c>
      <c r="AD14" s="548"/>
      <c r="AE14" s="548"/>
      <c r="AF14" s="548"/>
      <c r="AG14" s="549"/>
      <c r="AH14" s="547">
        <v>34.1</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143</v>
      </c>
      <c r="CE14" s="556"/>
      <c r="CF14" s="556"/>
      <c r="CG14" s="556"/>
      <c r="CH14" s="556"/>
      <c r="CI14" s="556"/>
      <c r="CJ14" s="556"/>
      <c r="CK14" s="556"/>
      <c r="CL14" s="556"/>
      <c r="CM14" s="556"/>
      <c r="CN14" s="556"/>
      <c r="CO14" s="556"/>
      <c r="CP14" s="556"/>
      <c r="CQ14" s="556"/>
      <c r="CR14" s="556"/>
      <c r="CS14" s="557"/>
      <c r="CT14" s="558" t="s">
        <v>128</v>
      </c>
      <c r="CU14" s="559"/>
      <c r="CV14" s="559"/>
      <c r="CW14" s="559"/>
      <c r="CX14" s="559"/>
      <c r="CY14" s="559"/>
      <c r="CZ14" s="559"/>
      <c r="DA14" s="560"/>
      <c r="DB14" s="558" t="s">
        <v>144</v>
      </c>
      <c r="DC14" s="559"/>
      <c r="DD14" s="559"/>
      <c r="DE14" s="559"/>
      <c r="DF14" s="559"/>
      <c r="DG14" s="559"/>
      <c r="DH14" s="559"/>
      <c r="DI14" s="560"/>
      <c r="DJ14" s="179"/>
      <c r="DK14" s="179"/>
      <c r="DL14" s="179"/>
      <c r="DM14" s="179"/>
      <c r="DN14" s="179"/>
      <c r="DO14" s="179"/>
    </row>
    <row r="15" spans="1:119" ht="18.75" customHeight="1" x14ac:dyDescent="0.15">
      <c r="A15" s="180"/>
      <c r="B15" s="526"/>
      <c r="C15" s="527"/>
      <c r="D15" s="527"/>
      <c r="E15" s="527"/>
      <c r="F15" s="527"/>
      <c r="G15" s="527"/>
      <c r="H15" s="527"/>
      <c r="I15" s="527"/>
      <c r="J15" s="527"/>
      <c r="K15" s="528"/>
      <c r="L15" s="190"/>
      <c r="M15" s="551" t="s">
        <v>137</v>
      </c>
      <c r="N15" s="552"/>
      <c r="O15" s="552"/>
      <c r="P15" s="552"/>
      <c r="Q15" s="553"/>
      <c r="R15" s="544">
        <v>5910</v>
      </c>
      <c r="S15" s="545"/>
      <c r="T15" s="545"/>
      <c r="U15" s="545"/>
      <c r="V15" s="546"/>
      <c r="W15" s="479" t="s">
        <v>145</v>
      </c>
      <c r="X15" s="480"/>
      <c r="Y15" s="480"/>
      <c r="Z15" s="480"/>
      <c r="AA15" s="480"/>
      <c r="AB15" s="470"/>
      <c r="AC15" s="514">
        <v>720</v>
      </c>
      <c r="AD15" s="515"/>
      <c r="AE15" s="515"/>
      <c r="AF15" s="515"/>
      <c r="AG15" s="554"/>
      <c r="AH15" s="514">
        <v>811</v>
      </c>
      <c r="AI15" s="515"/>
      <c r="AJ15" s="515"/>
      <c r="AK15" s="515"/>
      <c r="AL15" s="516"/>
      <c r="AM15" s="492"/>
      <c r="AN15" s="493"/>
      <c r="AO15" s="493"/>
      <c r="AP15" s="493"/>
      <c r="AQ15" s="493"/>
      <c r="AR15" s="493"/>
      <c r="AS15" s="493"/>
      <c r="AT15" s="494"/>
      <c r="AU15" s="495"/>
      <c r="AV15" s="496"/>
      <c r="AW15" s="496"/>
      <c r="AX15" s="496"/>
      <c r="AY15" s="423" t="s">
        <v>146</v>
      </c>
      <c r="AZ15" s="424"/>
      <c r="BA15" s="424"/>
      <c r="BB15" s="424"/>
      <c r="BC15" s="424"/>
      <c r="BD15" s="424"/>
      <c r="BE15" s="424"/>
      <c r="BF15" s="424"/>
      <c r="BG15" s="424"/>
      <c r="BH15" s="424"/>
      <c r="BI15" s="424"/>
      <c r="BJ15" s="424"/>
      <c r="BK15" s="424"/>
      <c r="BL15" s="424"/>
      <c r="BM15" s="425"/>
      <c r="BN15" s="426">
        <v>553470</v>
      </c>
      <c r="BO15" s="427"/>
      <c r="BP15" s="427"/>
      <c r="BQ15" s="427"/>
      <c r="BR15" s="427"/>
      <c r="BS15" s="427"/>
      <c r="BT15" s="427"/>
      <c r="BU15" s="428"/>
      <c r="BV15" s="426">
        <v>518938</v>
      </c>
      <c r="BW15" s="427"/>
      <c r="BX15" s="427"/>
      <c r="BY15" s="427"/>
      <c r="BZ15" s="427"/>
      <c r="CA15" s="427"/>
      <c r="CB15" s="427"/>
      <c r="CC15" s="428"/>
      <c r="CD15" s="561" t="s">
        <v>147</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26"/>
      <c r="C16" s="527"/>
      <c r="D16" s="527"/>
      <c r="E16" s="527"/>
      <c r="F16" s="527"/>
      <c r="G16" s="527"/>
      <c r="H16" s="527"/>
      <c r="I16" s="527"/>
      <c r="J16" s="527"/>
      <c r="K16" s="528"/>
      <c r="L16" s="541" t="s">
        <v>148</v>
      </c>
      <c r="M16" s="572"/>
      <c r="N16" s="572"/>
      <c r="O16" s="572"/>
      <c r="P16" s="572"/>
      <c r="Q16" s="573"/>
      <c r="R16" s="564" t="s">
        <v>149</v>
      </c>
      <c r="S16" s="565"/>
      <c r="T16" s="565"/>
      <c r="U16" s="565"/>
      <c r="V16" s="566"/>
      <c r="W16" s="453"/>
      <c r="X16" s="454"/>
      <c r="Y16" s="454"/>
      <c r="Z16" s="454"/>
      <c r="AA16" s="454"/>
      <c r="AB16" s="443"/>
      <c r="AC16" s="547">
        <v>24.4</v>
      </c>
      <c r="AD16" s="548"/>
      <c r="AE16" s="548"/>
      <c r="AF16" s="548"/>
      <c r="AG16" s="549"/>
      <c r="AH16" s="547">
        <v>25.3</v>
      </c>
      <c r="AI16" s="548"/>
      <c r="AJ16" s="548"/>
      <c r="AK16" s="548"/>
      <c r="AL16" s="550"/>
      <c r="AM16" s="492"/>
      <c r="AN16" s="493"/>
      <c r="AO16" s="493"/>
      <c r="AP16" s="493"/>
      <c r="AQ16" s="493"/>
      <c r="AR16" s="493"/>
      <c r="AS16" s="493"/>
      <c r="AT16" s="494"/>
      <c r="AU16" s="495"/>
      <c r="AV16" s="496"/>
      <c r="AW16" s="496"/>
      <c r="AX16" s="496"/>
      <c r="AY16" s="497" t="s">
        <v>150</v>
      </c>
      <c r="AZ16" s="498"/>
      <c r="BA16" s="498"/>
      <c r="BB16" s="498"/>
      <c r="BC16" s="498"/>
      <c r="BD16" s="498"/>
      <c r="BE16" s="498"/>
      <c r="BF16" s="498"/>
      <c r="BG16" s="498"/>
      <c r="BH16" s="498"/>
      <c r="BI16" s="498"/>
      <c r="BJ16" s="498"/>
      <c r="BK16" s="498"/>
      <c r="BL16" s="498"/>
      <c r="BM16" s="499"/>
      <c r="BN16" s="463">
        <v>2410704</v>
      </c>
      <c r="BO16" s="464"/>
      <c r="BP16" s="464"/>
      <c r="BQ16" s="464"/>
      <c r="BR16" s="464"/>
      <c r="BS16" s="464"/>
      <c r="BT16" s="464"/>
      <c r="BU16" s="465"/>
      <c r="BV16" s="463">
        <v>2482765</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
      <c r="A17" s="180"/>
      <c r="B17" s="529"/>
      <c r="C17" s="530"/>
      <c r="D17" s="530"/>
      <c r="E17" s="530"/>
      <c r="F17" s="530"/>
      <c r="G17" s="530"/>
      <c r="H17" s="530"/>
      <c r="I17" s="530"/>
      <c r="J17" s="530"/>
      <c r="K17" s="531"/>
      <c r="L17" s="195"/>
      <c r="M17" s="567" t="s">
        <v>151</v>
      </c>
      <c r="N17" s="568"/>
      <c r="O17" s="568"/>
      <c r="P17" s="568"/>
      <c r="Q17" s="569"/>
      <c r="R17" s="564" t="s">
        <v>149</v>
      </c>
      <c r="S17" s="565"/>
      <c r="T17" s="565"/>
      <c r="U17" s="565"/>
      <c r="V17" s="566"/>
      <c r="W17" s="479" t="s">
        <v>152</v>
      </c>
      <c r="X17" s="480"/>
      <c r="Y17" s="480"/>
      <c r="Z17" s="480"/>
      <c r="AA17" s="480"/>
      <c r="AB17" s="470"/>
      <c r="AC17" s="514">
        <v>1279</v>
      </c>
      <c r="AD17" s="515"/>
      <c r="AE17" s="515"/>
      <c r="AF17" s="515"/>
      <c r="AG17" s="554"/>
      <c r="AH17" s="514">
        <v>1299</v>
      </c>
      <c r="AI17" s="515"/>
      <c r="AJ17" s="515"/>
      <c r="AK17" s="515"/>
      <c r="AL17" s="516"/>
      <c r="AM17" s="492"/>
      <c r="AN17" s="493"/>
      <c r="AO17" s="493"/>
      <c r="AP17" s="493"/>
      <c r="AQ17" s="493"/>
      <c r="AR17" s="493"/>
      <c r="AS17" s="493"/>
      <c r="AT17" s="494"/>
      <c r="AU17" s="495"/>
      <c r="AV17" s="496"/>
      <c r="AW17" s="496"/>
      <c r="AX17" s="496"/>
      <c r="AY17" s="497" t="s">
        <v>153</v>
      </c>
      <c r="AZ17" s="498"/>
      <c r="BA17" s="498"/>
      <c r="BB17" s="498"/>
      <c r="BC17" s="498"/>
      <c r="BD17" s="498"/>
      <c r="BE17" s="498"/>
      <c r="BF17" s="498"/>
      <c r="BG17" s="498"/>
      <c r="BH17" s="498"/>
      <c r="BI17" s="498"/>
      <c r="BJ17" s="498"/>
      <c r="BK17" s="498"/>
      <c r="BL17" s="498"/>
      <c r="BM17" s="499"/>
      <c r="BN17" s="463">
        <v>696088</v>
      </c>
      <c r="BO17" s="464"/>
      <c r="BP17" s="464"/>
      <c r="BQ17" s="464"/>
      <c r="BR17" s="464"/>
      <c r="BS17" s="464"/>
      <c r="BT17" s="464"/>
      <c r="BU17" s="465"/>
      <c r="BV17" s="463">
        <v>648305</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
      <c r="A18" s="180"/>
      <c r="B18" s="574" t="s">
        <v>154</v>
      </c>
      <c r="C18" s="506"/>
      <c r="D18" s="506"/>
      <c r="E18" s="575"/>
      <c r="F18" s="575"/>
      <c r="G18" s="575"/>
      <c r="H18" s="575"/>
      <c r="I18" s="575"/>
      <c r="J18" s="575"/>
      <c r="K18" s="575"/>
      <c r="L18" s="576">
        <v>134.02000000000001</v>
      </c>
      <c r="M18" s="576"/>
      <c r="N18" s="576"/>
      <c r="O18" s="576"/>
      <c r="P18" s="576"/>
      <c r="Q18" s="576"/>
      <c r="R18" s="577"/>
      <c r="S18" s="577"/>
      <c r="T18" s="577"/>
      <c r="U18" s="577"/>
      <c r="V18" s="578"/>
      <c r="W18" s="481"/>
      <c r="X18" s="482"/>
      <c r="Y18" s="482"/>
      <c r="Z18" s="482"/>
      <c r="AA18" s="482"/>
      <c r="AB18" s="473"/>
      <c r="AC18" s="579">
        <v>43.3</v>
      </c>
      <c r="AD18" s="580"/>
      <c r="AE18" s="580"/>
      <c r="AF18" s="580"/>
      <c r="AG18" s="581"/>
      <c r="AH18" s="579">
        <v>40.6</v>
      </c>
      <c r="AI18" s="580"/>
      <c r="AJ18" s="580"/>
      <c r="AK18" s="580"/>
      <c r="AL18" s="582"/>
      <c r="AM18" s="492"/>
      <c r="AN18" s="493"/>
      <c r="AO18" s="493"/>
      <c r="AP18" s="493"/>
      <c r="AQ18" s="493"/>
      <c r="AR18" s="493"/>
      <c r="AS18" s="493"/>
      <c r="AT18" s="494"/>
      <c r="AU18" s="495"/>
      <c r="AV18" s="496"/>
      <c r="AW18" s="496"/>
      <c r="AX18" s="496"/>
      <c r="AY18" s="497" t="s">
        <v>155</v>
      </c>
      <c r="AZ18" s="498"/>
      <c r="BA18" s="498"/>
      <c r="BB18" s="498"/>
      <c r="BC18" s="498"/>
      <c r="BD18" s="498"/>
      <c r="BE18" s="498"/>
      <c r="BF18" s="498"/>
      <c r="BG18" s="498"/>
      <c r="BH18" s="498"/>
      <c r="BI18" s="498"/>
      <c r="BJ18" s="498"/>
      <c r="BK18" s="498"/>
      <c r="BL18" s="498"/>
      <c r="BM18" s="499"/>
      <c r="BN18" s="463">
        <v>2155349</v>
      </c>
      <c r="BO18" s="464"/>
      <c r="BP18" s="464"/>
      <c r="BQ18" s="464"/>
      <c r="BR18" s="464"/>
      <c r="BS18" s="464"/>
      <c r="BT18" s="464"/>
      <c r="BU18" s="465"/>
      <c r="BV18" s="463">
        <v>2172974</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
      <c r="A19" s="180"/>
      <c r="B19" s="574" t="s">
        <v>156</v>
      </c>
      <c r="C19" s="506"/>
      <c r="D19" s="506"/>
      <c r="E19" s="575"/>
      <c r="F19" s="575"/>
      <c r="G19" s="575"/>
      <c r="H19" s="575"/>
      <c r="I19" s="575"/>
      <c r="J19" s="575"/>
      <c r="K19" s="575"/>
      <c r="L19" s="583">
        <v>44</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157</v>
      </c>
      <c r="AZ19" s="498"/>
      <c r="BA19" s="498"/>
      <c r="BB19" s="498"/>
      <c r="BC19" s="498"/>
      <c r="BD19" s="498"/>
      <c r="BE19" s="498"/>
      <c r="BF19" s="498"/>
      <c r="BG19" s="498"/>
      <c r="BH19" s="498"/>
      <c r="BI19" s="498"/>
      <c r="BJ19" s="498"/>
      <c r="BK19" s="498"/>
      <c r="BL19" s="498"/>
      <c r="BM19" s="499"/>
      <c r="BN19" s="463">
        <v>3086621</v>
      </c>
      <c r="BO19" s="464"/>
      <c r="BP19" s="464"/>
      <c r="BQ19" s="464"/>
      <c r="BR19" s="464"/>
      <c r="BS19" s="464"/>
      <c r="BT19" s="464"/>
      <c r="BU19" s="465"/>
      <c r="BV19" s="463">
        <v>3079032</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
      <c r="A20" s="180"/>
      <c r="B20" s="574" t="s">
        <v>158</v>
      </c>
      <c r="C20" s="506"/>
      <c r="D20" s="506"/>
      <c r="E20" s="575"/>
      <c r="F20" s="575"/>
      <c r="G20" s="575"/>
      <c r="H20" s="575"/>
      <c r="I20" s="575"/>
      <c r="J20" s="575"/>
      <c r="K20" s="575"/>
      <c r="L20" s="583">
        <v>1990</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15">
      <c r="A21" s="180"/>
      <c r="B21" s="594" t="s">
        <v>159</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
      <c r="A22" s="180"/>
      <c r="B22" s="597" t="s">
        <v>160</v>
      </c>
      <c r="C22" s="598"/>
      <c r="D22" s="599"/>
      <c r="E22" s="475" t="s">
        <v>1</v>
      </c>
      <c r="F22" s="480"/>
      <c r="G22" s="480"/>
      <c r="H22" s="480"/>
      <c r="I22" s="480"/>
      <c r="J22" s="480"/>
      <c r="K22" s="470"/>
      <c r="L22" s="475" t="s">
        <v>161</v>
      </c>
      <c r="M22" s="480"/>
      <c r="N22" s="480"/>
      <c r="O22" s="480"/>
      <c r="P22" s="470"/>
      <c r="Q22" s="606" t="s">
        <v>162</v>
      </c>
      <c r="R22" s="607"/>
      <c r="S22" s="607"/>
      <c r="T22" s="607"/>
      <c r="U22" s="607"/>
      <c r="V22" s="608"/>
      <c r="W22" s="612" t="s">
        <v>163</v>
      </c>
      <c r="X22" s="598"/>
      <c r="Y22" s="599"/>
      <c r="Z22" s="475" t="s">
        <v>1</v>
      </c>
      <c r="AA22" s="480"/>
      <c r="AB22" s="480"/>
      <c r="AC22" s="480"/>
      <c r="AD22" s="480"/>
      <c r="AE22" s="480"/>
      <c r="AF22" s="480"/>
      <c r="AG22" s="470"/>
      <c r="AH22" s="625" t="s">
        <v>164</v>
      </c>
      <c r="AI22" s="480"/>
      <c r="AJ22" s="480"/>
      <c r="AK22" s="480"/>
      <c r="AL22" s="470"/>
      <c r="AM22" s="625" t="s">
        <v>165</v>
      </c>
      <c r="AN22" s="626"/>
      <c r="AO22" s="626"/>
      <c r="AP22" s="626"/>
      <c r="AQ22" s="626"/>
      <c r="AR22" s="627"/>
      <c r="AS22" s="606" t="s">
        <v>162</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15">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166</v>
      </c>
      <c r="AZ23" s="424"/>
      <c r="BA23" s="424"/>
      <c r="BB23" s="424"/>
      <c r="BC23" s="424"/>
      <c r="BD23" s="424"/>
      <c r="BE23" s="424"/>
      <c r="BF23" s="424"/>
      <c r="BG23" s="424"/>
      <c r="BH23" s="424"/>
      <c r="BI23" s="424"/>
      <c r="BJ23" s="424"/>
      <c r="BK23" s="424"/>
      <c r="BL23" s="424"/>
      <c r="BM23" s="425"/>
      <c r="BN23" s="463">
        <v>4380961</v>
      </c>
      <c r="BO23" s="464"/>
      <c r="BP23" s="464"/>
      <c r="BQ23" s="464"/>
      <c r="BR23" s="464"/>
      <c r="BS23" s="464"/>
      <c r="BT23" s="464"/>
      <c r="BU23" s="465"/>
      <c r="BV23" s="463">
        <v>4421123</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
      <c r="A24" s="180"/>
      <c r="B24" s="600"/>
      <c r="C24" s="601"/>
      <c r="D24" s="602"/>
      <c r="E24" s="513" t="s">
        <v>167</v>
      </c>
      <c r="F24" s="493"/>
      <c r="G24" s="493"/>
      <c r="H24" s="493"/>
      <c r="I24" s="493"/>
      <c r="J24" s="493"/>
      <c r="K24" s="494"/>
      <c r="L24" s="514">
        <v>1</v>
      </c>
      <c r="M24" s="515"/>
      <c r="N24" s="515"/>
      <c r="O24" s="515"/>
      <c r="P24" s="554"/>
      <c r="Q24" s="514">
        <v>5000</v>
      </c>
      <c r="R24" s="515"/>
      <c r="S24" s="515"/>
      <c r="T24" s="515"/>
      <c r="U24" s="515"/>
      <c r="V24" s="554"/>
      <c r="W24" s="613"/>
      <c r="X24" s="601"/>
      <c r="Y24" s="602"/>
      <c r="Z24" s="513" t="s">
        <v>168</v>
      </c>
      <c r="AA24" s="493"/>
      <c r="AB24" s="493"/>
      <c r="AC24" s="493"/>
      <c r="AD24" s="493"/>
      <c r="AE24" s="493"/>
      <c r="AF24" s="493"/>
      <c r="AG24" s="494"/>
      <c r="AH24" s="514">
        <v>66</v>
      </c>
      <c r="AI24" s="515"/>
      <c r="AJ24" s="515"/>
      <c r="AK24" s="515"/>
      <c r="AL24" s="554"/>
      <c r="AM24" s="514">
        <v>180180</v>
      </c>
      <c r="AN24" s="515"/>
      <c r="AO24" s="515"/>
      <c r="AP24" s="515"/>
      <c r="AQ24" s="515"/>
      <c r="AR24" s="554"/>
      <c r="AS24" s="514">
        <v>2730</v>
      </c>
      <c r="AT24" s="515"/>
      <c r="AU24" s="515"/>
      <c r="AV24" s="515"/>
      <c r="AW24" s="515"/>
      <c r="AX24" s="516"/>
      <c r="AY24" s="633" t="s">
        <v>169</v>
      </c>
      <c r="AZ24" s="634"/>
      <c r="BA24" s="634"/>
      <c r="BB24" s="634"/>
      <c r="BC24" s="634"/>
      <c r="BD24" s="634"/>
      <c r="BE24" s="634"/>
      <c r="BF24" s="634"/>
      <c r="BG24" s="634"/>
      <c r="BH24" s="634"/>
      <c r="BI24" s="634"/>
      <c r="BJ24" s="634"/>
      <c r="BK24" s="634"/>
      <c r="BL24" s="634"/>
      <c r="BM24" s="635"/>
      <c r="BN24" s="463">
        <v>4019815</v>
      </c>
      <c r="BO24" s="464"/>
      <c r="BP24" s="464"/>
      <c r="BQ24" s="464"/>
      <c r="BR24" s="464"/>
      <c r="BS24" s="464"/>
      <c r="BT24" s="464"/>
      <c r="BU24" s="465"/>
      <c r="BV24" s="463">
        <v>4003912</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15">
      <c r="A25" s="180"/>
      <c r="B25" s="600"/>
      <c r="C25" s="601"/>
      <c r="D25" s="602"/>
      <c r="E25" s="513" t="s">
        <v>170</v>
      </c>
      <c r="F25" s="493"/>
      <c r="G25" s="493"/>
      <c r="H25" s="493"/>
      <c r="I25" s="493"/>
      <c r="J25" s="493"/>
      <c r="K25" s="494"/>
      <c r="L25" s="514" t="s">
        <v>128</v>
      </c>
      <c r="M25" s="515"/>
      <c r="N25" s="515"/>
      <c r="O25" s="515"/>
      <c r="P25" s="554"/>
      <c r="Q25" s="514" t="s">
        <v>144</v>
      </c>
      <c r="R25" s="515"/>
      <c r="S25" s="515"/>
      <c r="T25" s="515"/>
      <c r="U25" s="515"/>
      <c r="V25" s="554"/>
      <c r="W25" s="613"/>
      <c r="X25" s="601"/>
      <c r="Y25" s="602"/>
      <c r="Z25" s="513" t="s">
        <v>171</v>
      </c>
      <c r="AA25" s="493"/>
      <c r="AB25" s="493"/>
      <c r="AC25" s="493"/>
      <c r="AD25" s="493"/>
      <c r="AE25" s="493"/>
      <c r="AF25" s="493"/>
      <c r="AG25" s="494"/>
      <c r="AH25" s="514" t="s">
        <v>128</v>
      </c>
      <c r="AI25" s="515"/>
      <c r="AJ25" s="515"/>
      <c r="AK25" s="515"/>
      <c r="AL25" s="554"/>
      <c r="AM25" s="514" t="s">
        <v>128</v>
      </c>
      <c r="AN25" s="515"/>
      <c r="AO25" s="515"/>
      <c r="AP25" s="515"/>
      <c r="AQ25" s="515"/>
      <c r="AR25" s="554"/>
      <c r="AS25" s="514" t="s">
        <v>144</v>
      </c>
      <c r="AT25" s="515"/>
      <c r="AU25" s="515"/>
      <c r="AV25" s="515"/>
      <c r="AW25" s="515"/>
      <c r="AX25" s="516"/>
      <c r="AY25" s="423" t="s">
        <v>172</v>
      </c>
      <c r="AZ25" s="424"/>
      <c r="BA25" s="424"/>
      <c r="BB25" s="424"/>
      <c r="BC25" s="424"/>
      <c r="BD25" s="424"/>
      <c r="BE25" s="424"/>
      <c r="BF25" s="424"/>
      <c r="BG25" s="424"/>
      <c r="BH25" s="424"/>
      <c r="BI25" s="424"/>
      <c r="BJ25" s="424"/>
      <c r="BK25" s="424"/>
      <c r="BL25" s="424"/>
      <c r="BM25" s="425"/>
      <c r="BN25" s="426">
        <v>49283</v>
      </c>
      <c r="BO25" s="427"/>
      <c r="BP25" s="427"/>
      <c r="BQ25" s="427"/>
      <c r="BR25" s="427"/>
      <c r="BS25" s="427"/>
      <c r="BT25" s="427"/>
      <c r="BU25" s="428"/>
      <c r="BV25" s="426">
        <v>49634</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15">
      <c r="A26" s="180"/>
      <c r="B26" s="600"/>
      <c r="C26" s="601"/>
      <c r="D26" s="602"/>
      <c r="E26" s="513" t="s">
        <v>173</v>
      </c>
      <c r="F26" s="493"/>
      <c r="G26" s="493"/>
      <c r="H26" s="493"/>
      <c r="I26" s="493"/>
      <c r="J26" s="493"/>
      <c r="K26" s="494"/>
      <c r="L26" s="514">
        <v>1</v>
      </c>
      <c r="M26" s="515"/>
      <c r="N26" s="515"/>
      <c r="O26" s="515"/>
      <c r="P26" s="554"/>
      <c r="Q26" s="514">
        <v>4500</v>
      </c>
      <c r="R26" s="515"/>
      <c r="S26" s="515"/>
      <c r="T26" s="515"/>
      <c r="U26" s="515"/>
      <c r="V26" s="554"/>
      <c r="W26" s="613"/>
      <c r="X26" s="601"/>
      <c r="Y26" s="602"/>
      <c r="Z26" s="513" t="s">
        <v>174</v>
      </c>
      <c r="AA26" s="623"/>
      <c r="AB26" s="623"/>
      <c r="AC26" s="623"/>
      <c r="AD26" s="623"/>
      <c r="AE26" s="623"/>
      <c r="AF26" s="623"/>
      <c r="AG26" s="624"/>
      <c r="AH26" s="514" t="s">
        <v>128</v>
      </c>
      <c r="AI26" s="515"/>
      <c r="AJ26" s="515"/>
      <c r="AK26" s="515"/>
      <c r="AL26" s="554"/>
      <c r="AM26" s="514" t="s">
        <v>128</v>
      </c>
      <c r="AN26" s="515"/>
      <c r="AO26" s="515"/>
      <c r="AP26" s="515"/>
      <c r="AQ26" s="515"/>
      <c r="AR26" s="554"/>
      <c r="AS26" s="514" t="s">
        <v>128</v>
      </c>
      <c r="AT26" s="515"/>
      <c r="AU26" s="515"/>
      <c r="AV26" s="515"/>
      <c r="AW26" s="515"/>
      <c r="AX26" s="516"/>
      <c r="AY26" s="466" t="s">
        <v>175</v>
      </c>
      <c r="AZ26" s="467"/>
      <c r="BA26" s="467"/>
      <c r="BB26" s="467"/>
      <c r="BC26" s="467"/>
      <c r="BD26" s="467"/>
      <c r="BE26" s="467"/>
      <c r="BF26" s="467"/>
      <c r="BG26" s="467"/>
      <c r="BH26" s="467"/>
      <c r="BI26" s="467"/>
      <c r="BJ26" s="467"/>
      <c r="BK26" s="467"/>
      <c r="BL26" s="467"/>
      <c r="BM26" s="468"/>
      <c r="BN26" s="463" t="s">
        <v>136</v>
      </c>
      <c r="BO26" s="464"/>
      <c r="BP26" s="464"/>
      <c r="BQ26" s="464"/>
      <c r="BR26" s="464"/>
      <c r="BS26" s="464"/>
      <c r="BT26" s="464"/>
      <c r="BU26" s="465"/>
      <c r="BV26" s="463" t="s">
        <v>128</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
      <c r="A27" s="180"/>
      <c r="B27" s="600"/>
      <c r="C27" s="601"/>
      <c r="D27" s="602"/>
      <c r="E27" s="513" t="s">
        <v>176</v>
      </c>
      <c r="F27" s="493"/>
      <c r="G27" s="493"/>
      <c r="H27" s="493"/>
      <c r="I27" s="493"/>
      <c r="J27" s="493"/>
      <c r="K27" s="494"/>
      <c r="L27" s="514">
        <v>1</v>
      </c>
      <c r="M27" s="515"/>
      <c r="N27" s="515"/>
      <c r="O27" s="515"/>
      <c r="P27" s="554"/>
      <c r="Q27" s="514">
        <v>2300</v>
      </c>
      <c r="R27" s="515"/>
      <c r="S27" s="515"/>
      <c r="T27" s="515"/>
      <c r="U27" s="515"/>
      <c r="V27" s="554"/>
      <c r="W27" s="613"/>
      <c r="X27" s="601"/>
      <c r="Y27" s="602"/>
      <c r="Z27" s="513" t="s">
        <v>177</v>
      </c>
      <c r="AA27" s="493"/>
      <c r="AB27" s="493"/>
      <c r="AC27" s="493"/>
      <c r="AD27" s="493"/>
      <c r="AE27" s="493"/>
      <c r="AF27" s="493"/>
      <c r="AG27" s="494"/>
      <c r="AH27" s="514" t="s">
        <v>128</v>
      </c>
      <c r="AI27" s="515"/>
      <c r="AJ27" s="515"/>
      <c r="AK27" s="515"/>
      <c r="AL27" s="554"/>
      <c r="AM27" s="514" t="s">
        <v>128</v>
      </c>
      <c r="AN27" s="515"/>
      <c r="AO27" s="515"/>
      <c r="AP27" s="515"/>
      <c r="AQ27" s="515"/>
      <c r="AR27" s="554"/>
      <c r="AS27" s="514" t="s">
        <v>128</v>
      </c>
      <c r="AT27" s="515"/>
      <c r="AU27" s="515"/>
      <c r="AV27" s="515"/>
      <c r="AW27" s="515"/>
      <c r="AX27" s="516"/>
      <c r="AY27" s="555" t="s">
        <v>178</v>
      </c>
      <c r="AZ27" s="556"/>
      <c r="BA27" s="556"/>
      <c r="BB27" s="556"/>
      <c r="BC27" s="556"/>
      <c r="BD27" s="556"/>
      <c r="BE27" s="556"/>
      <c r="BF27" s="556"/>
      <c r="BG27" s="556"/>
      <c r="BH27" s="556"/>
      <c r="BI27" s="556"/>
      <c r="BJ27" s="556"/>
      <c r="BK27" s="556"/>
      <c r="BL27" s="556"/>
      <c r="BM27" s="557"/>
      <c r="BN27" s="636">
        <v>70716</v>
      </c>
      <c r="BO27" s="637"/>
      <c r="BP27" s="637"/>
      <c r="BQ27" s="637"/>
      <c r="BR27" s="637"/>
      <c r="BS27" s="637"/>
      <c r="BT27" s="637"/>
      <c r="BU27" s="638"/>
      <c r="BV27" s="636">
        <v>70712</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15">
      <c r="A28" s="180"/>
      <c r="B28" s="600"/>
      <c r="C28" s="601"/>
      <c r="D28" s="602"/>
      <c r="E28" s="513" t="s">
        <v>179</v>
      </c>
      <c r="F28" s="493"/>
      <c r="G28" s="493"/>
      <c r="H28" s="493"/>
      <c r="I28" s="493"/>
      <c r="J28" s="493"/>
      <c r="K28" s="494"/>
      <c r="L28" s="514">
        <v>1</v>
      </c>
      <c r="M28" s="515"/>
      <c r="N28" s="515"/>
      <c r="O28" s="515"/>
      <c r="P28" s="554"/>
      <c r="Q28" s="514">
        <v>1820</v>
      </c>
      <c r="R28" s="515"/>
      <c r="S28" s="515"/>
      <c r="T28" s="515"/>
      <c r="U28" s="515"/>
      <c r="V28" s="554"/>
      <c r="W28" s="613"/>
      <c r="X28" s="601"/>
      <c r="Y28" s="602"/>
      <c r="Z28" s="513" t="s">
        <v>180</v>
      </c>
      <c r="AA28" s="493"/>
      <c r="AB28" s="493"/>
      <c r="AC28" s="493"/>
      <c r="AD28" s="493"/>
      <c r="AE28" s="493"/>
      <c r="AF28" s="493"/>
      <c r="AG28" s="494"/>
      <c r="AH28" s="514" t="s">
        <v>144</v>
      </c>
      <c r="AI28" s="515"/>
      <c r="AJ28" s="515"/>
      <c r="AK28" s="515"/>
      <c r="AL28" s="554"/>
      <c r="AM28" s="514" t="s">
        <v>128</v>
      </c>
      <c r="AN28" s="515"/>
      <c r="AO28" s="515"/>
      <c r="AP28" s="515"/>
      <c r="AQ28" s="515"/>
      <c r="AR28" s="554"/>
      <c r="AS28" s="514" t="s">
        <v>128</v>
      </c>
      <c r="AT28" s="515"/>
      <c r="AU28" s="515"/>
      <c r="AV28" s="515"/>
      <c r="AW28" s="515"/>
      <c r="AX28" s="516"/>
      <c r="AY28" s="639" t="s">
        <v>181</v>
      </c>
      <c r="AZ28" s="640"/>
      <c r="BA28" s="640"/>
      <c r="BB28" s="641"/>
      <c r="BC28" s="423" t="s">
        <v>48</v>
      </c>
      <c r="BD28" s="424"/>
      <c r="BE28" s="424"/>
      <c r="BF28" s="424"/>
      <c r="BG28" s="424"/>
      <c r="BH28" s="424"/>
      <c r="BI28" s="424"/>
      <c r="BJ28" s="424"/>
      <c r="BK28" s="424"/>
      <c r="BL28" s="424"/>
      <c r="BM28" s="425"/>
      <c r="BN28" s="426">
        <v>4214392</v>
      </c>
      <c r="BO28" s="427"/>
      <c r="BP28" s="427"/>
      <c r="BQ28" s="427"/>
      <c r="BR28" s="427"/>
      <c r="BS28" s="427"/>
      <c r="BT28" s="427"/>
      <c r="BU28" s="428"/>
      <c r="BV28" s="426">
        <v>4149581</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15">
      <c r="A29" s="180"/>
      <c r="B29" s="600"/>
      <c r="C29" s="601"/>
      <c r="D29" s="602"/>
      <c r="E29" s="513" t="s">
        <v>182</v>
      </c>
      <c r="F29" s="493"/>
      <c r="G29" s="493"/>
      <c r="H29" s="493"/>
      <c r="I29" s="493"/>
      <c r="J29" s="493"/>
      <c r="K29" s="494"/>
      <c r="L29" s="514">
        <v>10</v>
      </c>
      <c r="M29" s="515"/>
      <c r="N29" s="515"/>
      <c r="O29" s="515"/>
      <c r="P29" s="554"/>
      <c r="Q29" s="514">
        <v>1650</v>
      </c>
      <c r="R29" s="515"/>
      <c r="S29" s="515"/>
      <c r="T29" s="515"/>
      <c r="U29" s="515"/>
      <c r="V29" s="554"/>
      <c r="W29" s="614"/>
      <c r="X29" s="615"/>
      <c r="Y29" s="616"/>
      <c r="Z29" s="513" t="s">
        <v>183</v>
      </c>
      <c r="AA29" s="493"/>
      <c r="AB29" s="493"/>
      <c r="AC29" s="493"/>
      <c r="AD29" s="493"/>
      <c r="AE29" s="493"/>
      <c r="AF29" s="493"/>
      <c r="AG29" s="494"/>
      <c r="AH29" s="514">
        <v>66</v>
      </c>
      <c r="AI29" s="515"/>
      <c r="AJ29" s="515"/>
      <c r="AK29" s="515"/>
      <c r="AL29" s="554"/>
      <c r="AM29" s="514">
        <v>180180</v>
      </c>
      <c r="AN29" s="515"/>
      <c r="AO29" s="515"/>
      <c r="AP29" s="515"/>
      <c r="AQ29" s="515"/>
      <c r="AR29" s="554"/>
      <c r="AS29" s="514">
        <v>2730</v>
      </c>
      <c r="AT29" s="515"/>
      <c r="AU29" s="515"/>
      <c r="AV29" s="515"/>
      <c r="AW29" s="515"/>
      <c r="AX29" s="516"/>
      <c r="AY29" s="642"/>
      <c r="AZ29" s="643"/>
      <c r="BA29" s="643"/>
      <c r="BB29" s="644"/>
      <c r="BC29" s="497" t="s">
        <v>184</v>
      </c>
      <c r="BD29" s="498"/>
      <c r="BE29" s="498"/>
      <c r="BF29" s="498"/>
      <c r="BG29" s="498"/>
      <c r="BH29" s="498"/>
      <c r="BI29" s="498"/>
      <c r="BJ29" s="498"/>
      <c r="BK29" s="498"/>
      <c r="BL29" s="498"/>
      <c r="BM29" s="499"/>
      <c r="BN29" s="463">
        <v>276508</v>
      </c>
      <c r="BO29" s="464"/>
      <c r="BP29" s="464"/>
      <c r="BQ29" s="464"/>
      <c r="BR29" s="464"/>
      <c r="BS29" s="464"/>
      <c r="BT29" s="464"/>
      <c r="BU29" s="465"/>
      <c r="BV29" s="463">
        <v>276480</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185</v>
      </c>
      <c r="X30" s="621"/>
      <c r="Y30" s="621"/>
      <c r="Z30" s="621"/>
      <c r="AA30" s="621"/>
      <c r="AB30" s="621"/>
      <c r="AC30" s="621"/>
      <c r="AD30" s="621"/>
      <c r="AE30" s="621"/>
      <c r="AF30" s="621"/>
      <c r="AG30" s="622"/>
      <c r="AH30" s="579">
        <v>92.7</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633746</v>
      </c>
      <c r="BO30" s="637"/>
      <c r="BP30" s="637"/>
      <c r="BQ30" s="637"/>
      <c r="BR30" s="637"/>
      <c r="BS30" s="637"/>
      <c r="BT30" s="637"/>
      <c r="BU30" s="638"/>
      <c r="BV30" s="636">
        <v>630039</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186</v>
      </c>
      <c r="D32" s="207"/>
      <c r="E32" s="207"/>
      <c r="F32" s="204"/>
      <c r="G32" s="204"/>
      <c r="H32" s="204"/>
      <c r="I32" s="204"/>
      <c r="J32" s="204"/>
      <c r="K32" s="204"/>
      <c r="L32" s="204"/>
      <c r="M32" s="204"/>
      <c r="N32" s="204"/>
      <c r="O32" s="204"/>
      <c r="P32" s="204"/>
      <c r="Q32" s="204"/>
      <c r="R32" s="204"/>
      <c r="S32" s="204"/>
      <c r="T32" s="204"/>
      <c r="U32" s="204" t="s">
        <v>187</v>
      </c>
      <c r="V32" s="204"/>
      <c r="W32" s="204"/>
      <c r="X32" s="204"/>
      <c r="Y32" s="204"/>
      <c r="Z32" s="204"/>
      <c r="AA32" s="204"/>
      <c r="AB32" s="204"/>
      <c r="AC32" s="204"/>
      <c r="AD32" s="204"/>
      <c r="AE32" s="204"/>
      <c r="AF32" s="204"/>
      <c r="AG32" s="204"/>
      <c r="AH32" s="204"/>
      <c r="AI32" s="204"/>
      <c r="AJ32" s="204"/>
      <c r="AK32" s="204"/>
      <c r="AL32" s="204"/>
      <c r="AM32" s="208" t="s">
        <v>188</v>
      </c>
      <c r="AN32" s="204"/>
      <c r="AO32" s="204"/>
      <c r="AP32" s="204"/>
      <c r="AQ32" s="204"/>
      <c r="AR32" s="204"/>
      <c r="AS32" s="208"/>
      <c r="AT32" s="208"/>
      <c r="AU32" s="208"/>
      <c r="AV32" s="208"/>
      <c r="AW32" s="208"/>
      <c r="AX32" s="208"/>
      <c r="AY32" s="208"/>
      <c r="AZ32" s="208"/>
      <c r="BA32" s="208"/>
      <c r="BB32" s="204"/>
      <c r="BC32" s="208"/>
      <c r="BD32" s="204"/>
      <c r="BE32" s="208" t="s">
        <v>189</v>
      </c>
      <c r="BF32" s="204"/>
      <c r="BG32" s="204"/>
      <c r="BH32" s="204"/>
      <c r="BI32" s="204"/>
      <c r="BJ32" s="208"/>
      <c r="BK32" s="208"/>
      <c r="BL32" s="208"/>
      <c r="BM32" s="208"/>
      <c r="BN32" s="208"/>
      <c r="BO32" s="208"/>
      <c r="BP32" s="208"/>
      <c r="BQ32" s="208"/>
      <c r="BR32" s="204"/>
      <c r="BS32" s="204"/>
      <c r="BT32" s="204"/>
      <c r="BU32" s="204"/>
      <c r="BV32" s="204"/>
      <c r="BW32" s="204" t="s">
        <v>190</v>
      </c>
      <c r="BX32" s="204"/>
      <c r="BY32" s="204"/>
      <c r="BZ32" s="204"/>
      <c r="CA32" s="204"/>
      <c r="CB32" s="208"/>
      <c r="CC32" s="208"/>
      <c r="CD32" s="208"/>
      <c r="CE32" s="208"/>
      <c r="CF32" s="208"/>
      <c r="CG32" s="208"/>
      <c r="CH32" s="208"/>
      <c r="CI32" s="208"/>
      <c r="CJ32" s="208"/>
      <c r="CK32" s="208"/>
      <c r="CL32" s="208"/>
      <c r="CM32" s="208"/>
      <c r="CN32" s="208"/>
      <c r="CO32" s="208" t="s">
        <v>191</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87" t="s">
        <v>192</v>
      </c>
      <c r="D33" s="487"/>
      <c r="E33" s="452" t="s">
        <v>193</v>
      </c>
      <c r="F33" s="452"/>
      <c r="G33" s="452"/>
      <c r="H33" s="452"/>
      <c r="I33" s="452"/>
      <c r="J33" s="452"/>
      <c r="K33" s="452"/>
      <c r="L33" s="452"/>
      <c r="M33" s="452"/>
      <c r="N33" s="452"/>
      <c r="O33" s="452"/>
      <c r="P33" s="452"/>
      <c r="Q33" s="452"/>
      <c r="R33" s="452"/>
      <c r="S33" s="452"/>
      <c r="T33" s="209"/>
      <c r="U33" s="487" t="s">
        <v>194</v>
      </c>
      <c r="V33" s="487"/>
      <c r="W33" s="452" t="s">
        <v>195</v>
      </c>
      <c r="X33" s="452"/>
      <c r="Y33" s="452"/>
      <c r="Z33" s="452"/>
      <c r="AA33" s="452"/>
      <c r="AB33" s="452"/>
      <c r="AC33" s="452"/>
      <c r="AD33" s="452"/>
      <c r="AE33" s="452"/>
      <c r="AF33" s="452"/>
      <c r="AG33" s="452"/>
      <c r="AH33" s="452"/>
      <c r="AI33" s="452"/>
      <c r="AJ33" s="452"/>
      <c r="AK33" s="452"/>
      <c r="AL33" s="209"/>
      <c r="AM33" s="487" t="s">
        <v>194</v>
      </c>
      <c r="AN33" s="487"/>
      <c r="AO33" s="452" t="s">
        <v>195</v>
      </c>
      <c r="AP33" s="452"/>
      <c r="AQ33" s="452"/>
      <c r="AR33" s="452"/>
      <c r="AS33" s="452"/>
      <c r="AT33" s="452"/>
      <c r="AU33" s="452"/>
      <c r="AV33" s="452"/>
      <c r="AW33" s="452"/>
      <c r="AX33" s="452"/>
      <c r="AY33" s="452"/>
      <c r="AZ33" s="452"/>
      <c r="BA33" s="452"/>
      <c r="BB33" s="452"/>
      <c r="BC33" s="452"/>
      <c r="BD33" s="210"/>
      <c r="BE33" s="452" t="s">
        <v>196</v>
      </c>
      <c r="BF33" s="452"/>
      <c r="BG33" s="452" t="s">
        <v>197</v>
      </c>
      <c r="BH33" s="452"/>
      <c r="BI33" s="452"/>
      <c r="BJ33" s="452"/>
      <c r="BK33" s="452"/>
      <c r="BL33" s="452"/>
      <c r="BM33" s="452"/>
      <c r="BN33" s="452"/>
      <c r="BO33" s="452"/>
      <c r="BP33" s="452"/>
      <c r="BQ33" s="452"/>
      <c r="BR33" s="452"/>
      <c r="BS33" s="452"/>
      <c r="BT33" s="452"/>
      <c r="BU33" s="452"/>
      <c r="BV33" s="210"/>
      <c r="BW33" s="487" t="s">
        <v>196</v>
      </c>
      <c r="BX33" s="487"/>
      <c r="BY33" s="452" t="s">
        <v>198</v>
      </c>
      <c r="BZ33" s="452"/>
      <c r="CA33" s="452"/>
      <c r="CB33" s="452"/>
      <c r="CC33" s="452"/>
      <c r="CD33" s="452"/>
      <c r="CE33" s="452"/>
      <c r="CF33" s="452"/>
      <c r="CG33" s="452"/>
      <c r="CH33" s="452"/>
      <c r="CI33" s="452"/>
      <c r="CJ33" s="452"/>
      <c r="CK33" s="452"/>
      <c r="CL33" s="452"/>
      <c r="CM33" s="452"/>
      <c r="CN33" s="209"/>
      <c r="CO33" s="487" t="s">
        <v>194</v>
      </c>
      <c r="CP33" s="487"/>
      <c r="CQ33" s="452" t="s">
        <v>199</v>
      </c>
      <c r="CR33" s="452"/>
      <c r="CS33" s="452"/>
      <c r="CT33" s="452"/>
      <c r="CU33" s="452"/>
      <c r="CV33" s="452"/>
      <c r="CW33" s="452"/>
      <c r="CX33" s="452"/>
      <c r="CY33" s="452"/>
      <c r="CZ33" s="452"/>
      <c r="DA33" s="452"/>
      <c r="DB33" s="452"/>
      <c r="DC33" s="452"/>
      <c r="DD33" s="452"/>
      <c r="DE33" s="452"/>
      <c r="DF33" s="209"/>
      <c r="DG33" s="648" t="s">
        <v>200</v>
      </c>
      <c r="DH33" s="648"/>
      <c r="DI33" s="211"/>
      <c r="DJ33" s="179"/>
      <c r="DK33" s="179"/>
      <c r="DL33" s="179"/>
      <c r="DM33" s="179"/>
      <c r="DN33" s="179"/>
      <c r="DO33" s="179"/>
    </row>
    <row r="34" spans="1:119" ht="32.25" customHeight="1" x14ac:dyDescent="0.15">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2</v>
      </c>
      <c r="V34" s="649"/>
      <c r="W34" s="650" t="str">
        <f>IF('各会計、関係団体の財政状況及び健全化判断比率'!B28="","",'各会計、関係団体の財政状況及び健全化判断比率'!B28)</f>
        <v>国民健康保険特別会計</v>
      </c>
      <c r="X34" s="650"/>
      <c r="Y34" s="650"/>
      <c r="Z34" s="650"/>
      <c r="AA34" s="650"/>
      <c r="AB34" s="650"/>
      <c r="AC34" s="650"/>
      <c r="AD34" s="650"/>
      <c r="AE34" s="650"/>
      <c r="AF34" s="650"/>
      <c r="AG34" s="650"/>
      <c r="AH34" s="650"/>
      <c r="AI34" s="650"/>
      <c r="AJ34" s="650"/>
      <c r="AK34" s="650"/>
      <c r="AL34" s="207"/>
      <c r="AM34" s="649">
        <f>IF(AO34="","",MAX(C34:D43,U34:V43)+1)</f>
        <v>4</v>
      </c>
      <c r="AN34" s="649"/>
      <c r="AO34" s="650" t="str">
        <f>IF('各会計、関係団体の財政状況及び健全化判断比率'!B30="","",'各会計、関係団体の財政状況及び健全化判断比率'!B30)</f>
        <v>水道事業会計</v>
      </c>
      <c r="AP34" s="650"/>
      <c r="AQ34" s="650"/>
      <c r="AR34" s="650"/>
      <c r="AS34" s="650"/>
      <c r="AT34" s="650"/>
      <c r="AU34" s="650"/>
      <c r="AV34" s="650"/>
      <c r="AW34" s="650"/>
      <c r="AX34" s="650"/>
      <c r="AY34" s="650"/>
      <c r="AZ34" s="650"/>
      <c r="BA34" s="650"/>
      <c r="BB34" s="650"/>
      <c r="BC34" s="650"/>
      <c r="BD34" s="207"/>
      <c r="BE34" s="649">
        <f>IF(BG34="","",MAX(C34:D43,U34:V43,AM34:AN43)+1)</f>
        <v>5</v>
      </c>
      <c r="BF34" s="649"/>
      <c r="BG34" s="650" t="str">
        <f>IF('各会計、関係団体の財政状況及び健全化判断比率'!B31="","",'各会計、関係団体の財政状況及び健全化判断比率'!B31)</f>
        <v>農業集落排水事業特別会計</v>
      </c>
      <c r="BH34" s="650"/>
      <c r="BI34" s="650"/>
      <c r="BJ34" s="650"/>
      <c r="BK34" s="650"/>
      <c r="BL34" s="650"/>
      <c r="BM34" s="650"/>
      <c r="BN34" s="650"/>
      <c r="BO34" s="650"/>
      <c r="BP34" s="650"/>
      <c r="BQ34" s="650"/>
      <c r="BR34" s="650"/>
      <c r="BS34" s="650"/>
      <c r="BT34" s="650"/>
      <c r="BU34" s="650"/>
      <c r="BV34" s="207"/>
      <c r="BW34" s="649">
        <f>IF(BY34="","",MAX(C34:D43,U34:V43,AM34:AN43,BE34:BF43)+1)</f>
        <v>8</v>
      </c>
      <c r="BX34" s="649"/>
      <c r="BY34" s="650" t="str">
        <f>IF('各会計、関係団体の財政状況及び健全化判断比率'!B68="","",'各会計、関係団体の財政状況及び健全化判断比率'!B68)</f>
        <v>二戸地区広域行政事務組合（一般会計）</v>
      </c>
      <c r="BZ34" s="650"/>
      <c r="CA34" s="650"/>
      <c r="CB34" s="650"/>
      <c r="CC34" s="650"/>
      <c r="CD34" s="650"/>
      <c r="CE34" s="650"/>
      <c r="CF34" s="650"/>
      <c r="CG34" s="650"/>
      <c r="CH34" s="650"/>
      <c r="CI34" s="650"/>
      <c r="CJ34" s="650"/>
      <c r="CK34" s="650"/>
      <c r="CL34" s="650"/>
      <c r="CM34" s="650"/>
      <c r="CN34" s="207"/>
      <c r="CO34" s="649">
        <f>IF(CQ34="","",MAX(C34:D43,U34:V43,AM34:AN43,BE34:BF43,BW34:BX43)+1)</f>
        <v>11</v>
      </c>
      <c r="CP34" s="649"/>
      <c r="CQ34" s="650" t="str">
        <f>IF('各会計、関係団体の財政状況及び健全化判断比率'!BS7="","",'各会計、関係団体の財政状況及び健全化判断比率'!BS7)</f>
        <v>一般財団法人九戸教育施設運営会</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
      </c>
      <c r="DH34" s="651"/>
      <c r="DI34" s="211"/>
      <c r="DJ34" s="179"/>
      <c r="DK34" s="179"/>
      <c r="DL34" s="179"/>
      <c r="DM34" s="179"/>
      <c r="DN34" s="179"/>
      <c r="DO34" s="179"/>
    </row>
    <row r="35" spans="1:119" ht="32.25" customHeight="1" x14ac:dyDescent="0.15">
      <c r="A35" s="180"/>
      <c r="B35" s="206"/>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07"/>
      <c r="U35" s="649">
        <f>IF(W35="","",U34+1)</f>
        <v>3</v>
      </c>
      <c r="V35" s="649"/>
      <c r="W35" s="650" t="str">
        <f>IF('各会計、関係団体の財政状況及び健全化判断比率'!B29="","",'各会計、関係団体の財政状況及び健全化判断比率'!B29)</f>
        <v>後期高齢者医療特別会計</v>
      </c>
      <c r="X35" s="650"/>
      <c r="Y35" s="650"/>
      <c r="Z35" s="650"/>
      <c r="AA35" s="650"/>
      <c r="AB35" s="650"/>
      <c r="AC35" s="650"/>
      <c r="AD35" s="650"/>
      <c r="AE35" s="650"/>
      <c r="AF35" s="650"/>
      <c r="AG35" s="650"/>
      <c r="AH35" s="650"/>
      <c r="AI35" s="650"/>
      <c r="AJ35" s="650"/>
      <c r="AK35" s="650"/>
      <c r="AL35" s="207"/>
      <c r="AM35" s="649" t="str">
        <f t="shared" ref="AM35:AM43" si="0">IF(AO35="","",AM34+1)</f>
        <v/>
      </c>
      <c r="AN35" s="649"/>
      <c r="AO35" s="650"/>
      <c r="AP35" s="650"/>
      <c r="AQ35" s="650"/>
      <c r="AR35" s="650"/>
      <c r="AS35" s="650"/>
      <c r="AT35" s="650"/>
      <c r="AU35" s="650"/>
      <c r="AV35" s="650"/>
      <c r="AW35" s="650"/>
      <c r="AX35" s="650"/>
      <c r="AY35" s="650"/>
      <c r="AZ35" s="650"/>
      <c r="BA35" s="650"/>
      <c r="BB35" s="650"/>
      <c r="BC35" s="650"/>
      <c r="BD35" s="207"/>
      <c r="BE35" s="649">
        <f t="shared" ref="BE35:BE43" si="1">IF(BG35="","",BE34+1)</f>
        <v>6</v>
      </c>
      <c r="BF35" s="649"/>
      <c r="BG35" s="650" t="str">
        <f>IF('各会計、関係団体の財政状況及び健全化判断比率'!B32="","",'各会計、関係団体の財政状況及び健全化判断比率'!B32)</f>
        <v>下水道事業特別会計</v>
      </c>
      <c r="BH35" s="650"/>
      <c r="BI35" s="650"/>
      <c r="BJ35" s="650"/>
      <c r="BK35" s="650"/>
      <c r="BL35" s="650"/>
      <c r="BM35" s="650"/>
      <c r="BN35" s="650"/>
      <c r="BO35" s="650"/>
      <c r="BP35" s="650"/>
      <c r="BQ35" s="650"/>
      <c r="BR35" s="650"/>
      <c r="BS35" s="650"/>
      <c r="BT35" s="650"/>
      <c r="BU35" s="650"/>
      <c r="BV35" s="207"/>
      <c r="BW35" s="649">
        <f t="shared" ref="BW35:BW43" si="2">IF(BY35="","",BW34+1)</f>
        <v>9</v>
      </c>
      <c r="BX35" s="649"/>
      <c r="BY35" s="650" t="str">
        <f>IF('各会計、関係団体の財政状況及び健全化判断比率'!B69="","",'各会計、関係団体の財政状況及び健全化判断比率'!B69)</f>
        <v>岩手県市町村総合事務組合（一般会計）</v>
      </c>
      <c r="BZ35" s="650"/>
      <c r="CA35" s="650"/>
      <c r="CB35" s="650"/>
      <c r="CC35" s="650"/>
      <c r="CD35" s="650"/>
      <c r="CE35" s="650"/>
      <c r="CF35" s="650"/>
      <c r="CG35" s="650"/>
      <c r="CH35" s="650"/>
      <c r="CI35" s="650"/>
      <c r="CJ35" s="650"/>
      <c r="CK35" s="650"/>
      <c r="CL35" s="650"/>
      <c r="CM35" s="650"/>
      <c r="CN35" s="207"/>
      <c r="CO35" s="649">
        <f t="shared" ref="CO35:CO43" si="3">IF(CQ35="","",CO34+1)</f>
        <v>12</v>
      </c>
      <c r="CP35" s="649"/>
      <c r="CQ35" s="650" t="str">
        <f>IF('各会計、関係団体の財政状況及び健全化判断比率'!BS8="","",'各会計、関係団体の財政状況及び健全化判断比率'!BS8)</f>
        <v>株式会社ふるさと振興公社</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15">
      <c r="A36" s="180"/>
      <c r="B36" s="206"/>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07"/>
      <c r="U36" s="649" t="str">
        <f t="shared" ref="U36:U43" si="4">IF(W36="","",U35+1)</f>
        <v/>
      </c>
      <c r="V36" s="649"/>
      <c r="W36" s="650"/>
      <c r="X36" s="650"/>
      <c r="Y36" s="650"/>
      <c r="Z36" s="650"/>
      <c r="AA36" s="650"/>
      <c r="AB36" s="650"/>
      <c r="AC36" s="650"/>
      <c r="AD36" s="650"/>
      <c r="AE36" s="650"/>
      <c r="AF36" s="650"/>
      <c r="AG36" s="650"/>
      <c r="AH36" s="650"/>
      <c r="AI36" s="650"/>
      <c r="AJ36" s="650"/>
      <c r="AK36" s="650"/>
      <c r="AL36" s="207"/>
      <c r="AM36" s="649" t="str">
        <f t="shared" si="0"/>
        <v/>
      </c>
      <c r="AN36" s="649"/>
      <c r="AO36" s="650"/>
      <c r="AP36" s="650"/>
      <c r="AQ36" s="650"/>
      <c r="AR36" s="650"/>
      <c r="AS36" s="650"/>
      <c r="AT36" s="650"/>
      <c r="AU36" s="650"/>
      <c r="AV36" s="650"/>
      <c r="AW36" s="650"/>
      <c r="AX36" s="650"/>
      <c r="AY36" s="650"/>
      <c r="AZ36" s="650"/>
      <c r="BA36" s="650"/>
      <c r="BB36" s="650"/>
      <c r="BC36" s="650"/>
      <c r="BD36" s="207"/>
      <c r="BE36" s="649">
        <f t="shared" si="1"/>
        <v>7</v>
      </c>
      <c r="BF36" s="649"/>
      <c r="BG36" s="650" t="str">
        <f>IF('各会計、関係団体の財政状況及び健全化判断比率'!B33="","",'各会計、関係団体の財政状況及び健全化判断比率'!B33)</f>
        <v>索道事業特別会計</v>
      </c>
      <c r="BH36" s="650"/>
      <c r="BI36" s="650"/>
      <c r="BJ36" s="650"/>
      <c r="BK36" s="650"/>
      <c r="BL36" s="650"/>
      <c r="BM36" s="650"/>
      <c r="BN36" s="650"/>
      <c r="BO36" s="650"/>
      <c r="BP36" s="650"/>
      <c r="BQ36" s="650"/>
      <c r="BR36" s="650"/>
      <c r="BS36" s="650"/>
      <c r="BT36" s="650"/>
      <c r="BU36" s="650"/>
      <c r="BV36" s="207"/>
      <c r="BW36" s="649">
        <f t="shared" si="2"/>
        <v>10</v>
      </c>
      <c r="BX36" s="649"/>
      <c r="BY36" s="650" t="str">
        <f>IF('各会計、関係団体の財政状況及び健全化判断比率'!B70="","",'各会計、関係団体の財政状況及び健全化判断比率'!B70)</f>
        <v>岩手県市町村総合事務組合（特別会計）</v>
      </c>
      <c r="BZ36" s="650"/>
      <c r="CA36" s="650"/>
      <c r="CB36" s="650"/>
      <c r="CC36" s="650"/>
      <c r="CD36" s="650"/>
      <c r="CE36" s="650"/>
      <c r="CF36" s="650"/>
      <c r="CG36" s="650"/>
      <c r="CH36" s="650"/>
      <c r="CI36" s="650"/>
      <c r="CJ36" s="650"/>
      <c r="CK36" s="650"/>
      <c r="CL36" s="650"/>
      <c r="CM36" s="650"/>
      <c r="CN36" s="207"/>
      <c r="CO36" s="649">
        <f t="shared" si="3"/>
        <v>13</v>
      </c>
      <c r="CP36" s="649"/>
      <c r="CQ36" s="650" t="str">
        <f>IF('各会計、関係団体の財政状況及び健全化判断比率'!BS9="","",'各会計、関係団体の財政状況及び健全化判断比率'!BS9)</f>
        <v>株式会社ナインズファーム</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15">
      <c r="A37" s="180"/>
      <c r="B37" s="206"/>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07"/>
      <c r="U37" s="649" t="str">
        <f t="shared" si="4"/>
        <v/>
      </c>
      <c r="V37" s="649"/>
      <c r="W37" s="650"/>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t="str">
        <f t="shared" si="1"/>
        <v/>
      </c>
      <c r="BF37" s="649"/>
      <c r="BG37" s="650"/>
      <c r="BH37" s="650"/>
      <c r="BI37" s="650"/>
      <c r="BJ37" s="650"/>
      <c r="BK37" s="650"/>
      <c r="BL37" s="650"/>
      <c r="BM37" s="650"/>
      <c r="BN37" s="650"/>
      <c r="BO37" s="650"/>
      <c r="BP37" s="650"/>
      <c r="BQ37" s="650"/>
      <c r="BR37" s="650"/>
      <c r="BS37" s="650"/>
      <c r="BT37" s="650"/>
      <c r="BU37" s="650"/>
      <c r="BV37" s="207"/>
      <c r="BW37" s="649" t="str">
        <f t="shared" si="2"/>
        <v/>
      </c>
      <c r="BX37" s="649"/>
      <c r="BY37" s="650" t="str">
        <f>IF('各会計、関係団体の財政状況及び健全化判断比率'!B71="","",'各会計、関係団体の財政状況及び健全化判断比率'!B71)</f>
        <v/>
      </c>
      <c r="BZ37" s="650"/>
      <c r="CA37" s="650"/>
      <c r="CB37" s="650"/>
      <c r="CC37" s="650"/>
      <c r="CD37" s="650"/>
      <c r="CE37" s="650"/>
      <c r="CF37" s="650"/>
      <c r="CG37" s="650"/>
      <c r="CH37" s="650"/>
      <c r="CI37" s="650"/>
      <c r="CJ37" s="650"/>
      <c r="CK37" s="650"/>
      <c r="CL37" s="650"/>
      <c r="CM37" s="650"/>
      <c r="CN37" s="207"/>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15">
      <c r="A38" s="180"/>
      <c r="B38" s="206"/>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t="str">
        <f t="shared" si="2"/>
        <v/>
      </c>
      <c r="BX38" s="649"/>
      <c r="BY38" s="650" t="str">
        <f>IF('各会計、関係団体の財政状況及び健全化判断比率'!B72="","",'各会計、関係団体の財政状況及び健全化判断比率'!B72)</f>
        <v/>
      </c>
      <c r="BZ38" s="650"/>
      <c r="CA38" s="650"/>
      <c r="CB38" s="650"/>
      <c r="CC38" s="650"/>
      <c r="CD38" s="650"/>
      <c r="CE38" s="650"/>
      <c r="CF38" s="650"/>
      <c r="CG38" s="650"/>
      <c r="CH38" s="650"/>
      <c r="CI38" s="650"/>
      <c r="CJ38" s="650"/>
      <c r="CK38" s="650"/>
      <c r="CL38" s="650"/>
      <c r="CM38" s="650"/>
      <c r="CN38" s="207"/>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15">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t="str">
        <f t="shared" si="2"/>
        <v/>
      </c>
      <c r="BX39" s="649"/>
      <c r="BY39" s="650" t="str">
        <f>IF('各会計、関係団体の財政状況及び健全化判断比率'!B73="","",'各会計、関係団体の財政状況及び健全化判断比率'!B73)</f>
        <v/>
      </c>
      <c r="BZ39" s="650"/>
      <c r="CA39" s="650"/>
      <c r="CB39" s="650"/>
      <c r="CC39" s="650"/>
      <c r="CD39" s="650"/>
      <c r="CE39" s="650"/>
      <c r="CF39" s="650"/>
      <c r="CG39" s="650"/>
      <c r="CH39" s="650"/>
      <c r="CI39" s="650"/>
      <c r="CJ39" s="650"/>
      <c r="CK39" s="650"/>
      <c r="CL39" s="650"/>
      <c r="CM39" s="650"/>
      <c r="CN39" s="207"/>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
      </c>
      <c r="DH39" s="651"/>
      <c r="DI39" s="211"/>
      <c r="DJ39" s="179"/>
      <c r="DK39" s="179"/>
      <c r="DL39" s="179"/>
      <c r="DM39" s="179"/>
      <c r="DN39" s="179"/>
      <c r="DO39" s="179"/>
    </row>
    <row r="40" spans="1:119" ht="32.25" customHeight="1" x14ac:dyDescent="0.15">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t="str">
        <f t="shared" si="2"/>
        <v/>
      </c>
      <c r="BX40" s="649"/>
      <c r="BY40" s="650" t="str">
        <f>IF('各会計、関係団体の財政状況及び健全化判断比率'!B74="","",'各会計、関係団体の財政状況及び健全化判断比率'!B74)</f>
        <v/>
      </c>
      <c r="BZ40" s="650"/>
      <c r="CA40" s="650"/>
      <c r="CB40" s="650"/>
      <c r="CC40" s="650"/>
      <c r="CD40" s="650"/>
      <c r="CE40" s="650"/>
      <c r="CF40" s="650"/>
      <c r="CG40" s="650"/>
      <c r="CH40" s="650"/>
      <c r="CI40" s="650"/>
      <c r="CJ40" s="650"/>
      <c r="CK40" s="650"/>
      <c r="CL40" s="650"/>
      <c r="CM40" s="650"/>
      <c r="CN40" s="207"/>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15">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t="str">
        <f t="shared" si="2"/>
        <v/>
      </c>
      <c r="BX41" s="649"/>
      <c r="BY41" s="650" t="str">
        <f>IF('各会計、関係団体の財政状況及び健全化判断比率'!B75="","",'各会計、関係団体の財政状況及び健全化判断比率'!B75)</f>
        <v/>
      </c>
      <c r="BZ41" s="650"/>
      <c r="CA41" s="650"/>
      <c r="CB41" s="650"/>
      <c r="CC41" s="650"/>
      <c r="CD41" s="650"/>
      <c r="CE41" s="650"/>
      <c r="CF41" s="650"/>
      <c r="CG41" s="650"/>
      <c r="CH41" s="650"/>
      <c r="CI41" s="650"/>
      <c r="CJ41" s="650"/>
      <c r="CK41" s="650"/>
      <c r="CL41" s="650"/>
      <c r="CM41" s="650"/>
      <c r="CN41" s="207"/>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15">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t="str">
        <f t="shared" si="2"/>
        <v/>
      </c>
      <c r="BX42" s="649"/>
      <c r="BY42" s="650" t="str">
        <f>IF('各会計、関係団体の財政状況及び健全化判断比率'!B76="","",'各会計、関係団体の財政状況及び健全化判断比率'!B76)</f>
        <v/>
      </c>
      <c r="BZ42" s="650"/>
      <c r="CA42" s="650"/>
      <c r="CB42" s="650"/>
      <c r="CC42" s="650"/>
      <c r="CD42" s="650"/>
      <c r="CE42" s="650"/>
      <c r="CF42" s="650"/>
      <c r="CG42" s="650"/>
      <c r="CH42" s="650"/>
      <c r="CI42" s="650"/>
      <c r="CJ42" s="650"/>
      <c r="CK42" s="650"/>
      <c r="CL42" s="650"/>
      <c r="CM42" s="650"/>
      <c r="CN42" s="207"/>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15">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t="str">
        <f t="shared" si="2"/>
        <v/>
      </c>
      <c r="BX43" s="649"/>
      <c r="BY43" s="650" t="str">
        <f>IF('各会計、関係団体の財政状況及び健全化判断比率'!B77="","",'各会計、関係団体の財政状況及び健全化判断比率'!B77)</f>
        <v/>
      </c>
      <c r="BZ43" s="650"/>
      <c r="CA43" s="650"/>
      <c r="CB43" s="650"/>
      <c r="CC43" s="650"/>
      <c r="CD43" s="650"/>
      <c r="CE43" s="650"/>
      <c r="CF43" s="650"/>
      <c r="CG43" s="650"/>
      <c r="CH43" s="650"/>
      <c r="CI43" s="650"/>
      <c r="CJ43" s="650"/>
      <c r="CK43" s="650"/>
      <c r="CL43" s="650"/>
      <c r="CM43" s="650"/>
      <c r="CN43" s="207"/>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201</v>
      </c>
      <c r="C46" s="179"/>
      <c r="D46" s="179"/>
      <c r="E46" s="179" t="s">
        <v>202</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203</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204</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205</v>
      </c>
    </row>
    <row r="50" spans="5:5" x14ac:dyDescent="0.15">
      <c r="E50" s="181" t="s">
        <v>206</v>
      </c>
    </row>
    <row r="51" spans="5:5" x14ac:dyDescent="0.15">
      <c r="E51" s="181" t="s">
        <v>207</v>
      </c>
    </row>
    <row r="52" spans="5:5" x14ac:dyDescent="0.15">
      <c r="E52" s="181"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aM2V2lXYPWbN84llNkxUlRyCqJEhIKRCsK/ZK8L7V3Gm+w43DOkT4l8klUIGkg8RUQ4YnZ3cNNEyqIcBi9wRg==" saltValue="JX+BQeEPVBQbaGRlbgoU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1" t="s">
        <v>549</v>
      </c>
      <c r="D34" s="1241"/>
      <c r="E34" s="1242"/>
      <c r="F34" s="32">
        <v>8.01</v>
      </c>
      <c r="G34" s="33">
        <v>8.14</v>
      </c>
      <c r="H34" s="33">
        <v>8.32</v>
      </c>
      <c r="I34" s="33">
        <v>6.38</v>
      </c>
      <c r="J34" s="34">
        <v>6.12</v>
      </c>
      <c r="K34" s="22"/>
      <c r="L34" s="22"/>
      <c r="M34" s="22"/>
      <c r="N34" s="22"/>
      <c r="O34" s="22"/>
      <c r="P34" s="22"/>
    </row>
    <row r="35" spans="1:16" ht="39" customHeight="1" x14ac:dyDescent="0.15">
      <c r="A35" s="22"/>
      <c r="B35" s="35"/>
      <c r="C35" s="1235" t="s">
        <v>550</v>
      </c>
      <c r="D35" s="1236"/>
      <c r="E35" s="1237"/>
      <c r="F35" s="36">
        <v>6.36</v>
      </c>
      <c r="G35" s="37">
        <v>6.47</v>
      </c>
      <c r="H35" s="37">
        <v>3.91</v>
      </c>
      <c r="I35" s="37">
        <v>10.02</v>
      </c>
      <c r="J35" s="38">
        <v>5.61</v>
      </c>
      <c r="K35" s="22"/>
      <c r="L35" s="22"/>
      <c r="M35" s="22"/>
      <c r="N35" s="22"/>
      <c r="O35" s="22"/>
      <c r="P35" s="22"/>
    </row>
    <row r="36" spans="1:16" ht="39" customHeight="1" x14ac:dyDescent="0.15">
      <c r="A36" s="22"/>
      <c r="B36" s="35"/>
      <c r="C36" s="1235" t="s">
        <v>551</v>
      </c>
      <c r="D36" s="1236"/>
      <c r="E36" s="1237"/>
      <c r="F36" s="36">
        <v>0.2</v>
      </c>
      <c r="G36" s="37">
        <v>0.18</v>
      </c>
      <c r="H36" s="37">
        <v>0.33</v>
      </c>
      <c r="I36" s="37">
        <v>0.15</v>
      </c>
      <c r="J36" s="38">
        <v>0.11</v>
      </c>
      <c r="K36" s="22"/>
      <c r="L36" s="22"/>
      <c r="M36" s="22"/>
      <c r="N36" s="22"/>
      <c r="O36" s="22"/>
      <c r="P36" s="22"/>
    </row>
    <row r="37" spans="1:16" ht="39" customHeight="1" x14ac:dyDescent="0.15">
      <c r="A37" s="22"/>
      <c r="B37" s="35"/>
      <c r="C37" s="1235" t="s">
        <v>552</v>
      </c>
      <c r="D37" s="1236"/>
      <c r="E37" s="1237"/>
      <c r="F37" s="36">
        <v>0.02</v>
      </c>
      <c r="G37" s="37">
        <v>0.05</v>
      </c>
      <c r="H37" s="37">
        <v>0.03</v>
      </c>
      <c r="I37" s="37">
        <v>0.02</v>
      </c>
      <c r="J37" s="38">
        <v>0.04</v>
      </c>
      <c r="K37" s="22"/>
      <c r="L37" s="22"/>
      <c r="M37" s="22"/>
      <c r="N37" s="22"/>
      <c r="O37" s="22"/>
      <c r="P37" s="22"/>
    </row>
    <row r="38" spans="1:16" ht="39" customHeight="1" x14ac:dyDescent="0.15">
      <c r="A38" s="22"/>
      <c r="B38" s="35"/>
      <c r="C38" s="1235" t="s">
        <v>553</v>
      </c>
      <c r="D38" s="1236"/>
      <c r="E38" s="1237"/>
      <c r="F38" s="36">
        <v>0</v>
      </c>
      <c r="G38" s="37">
        <v>0.03</v>
      </c>
      <c r="H38" s="37">
        <v>0</v>
      </c>
      <c r="I38" s="37">
        <v>0</v>
      </c>
      <c r="J38" s="38">
        <v>0</v>
      </c>
      <c r="K38" s="22"/>
      <c r="L38" s="22"/>
      <c r="M38" s="22"/>
      <c r="N38" s="22"/>
      <c r="O38" s="22"/>
      <c r="P38" s="22"/>
    </row>
    <row r="39" spans="1:16" ht="39" customHeight="1" x14ac:dyDescent="0.15">
      <c r="A39" s="22"/>
      <c r="B39" s="35"/>
      <c r="C39" s="1235" t="s">
        <v>554</v>
      </c>
      <c r="D39" s="1236"/>
      <c r="E39" s="1237"/>
      <c r="F39" s="36">
        <v>0</v>
      </c>
      <c r="G39" s="37">
        <v>0</v>
      </c>
      <c r="H39" s="37">
        <v>0</v>
      </c>
      <c r="I39" s="37">
        <v>0</v>
      </c>
      <c r="J39" s="38">
        <v>0</v>
      </c>
      <c r="K39" s="22"/>
      <c r="L39" s="22"/>
      <c r="M39" s="22"/>
      <c r="N39" s="22"/>
      <c r="O39" s="22"/>
      <c r="P39" s="22"/>
    </row>
    <row r="40" spans="1:16" ht="39" customHeight="1" x14ac:dyDescent="0.15">
      <c r="A40" s="22"/>
      <c r="B40" s="35"/>
      <c r="C40" s="1235" t="s">
        <v>555</v>
      </c>
      <c r="D40" s="1236"/>
      <c r="E40" s="1237"/>
      <c r="F40" s="36">
        <v>0</v>
      </c>
      <c r="G40" s="37">
        <v>0</v>
      </c>
      <c r="H40" s="37">
        <v>0</v>
      </c>
      <c r="I40" s="37">
        <v>0</v>
      </c>
      <c r="J40" s="38">
        <v>0</v>
      </c>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556</v>
      </c>
      <c r="D42" s="1236"/>
      <c r="E42" s="1237"/>
      <c r="F42" s="36" t="s">
        <v>501</v>
      </c>
      <c r="G42" s="37" t="s">
        <v>501</v>
      </c>
      <c r="H42" s="37" t="s">
        <v>501</v>
      </c>
      <c r="I42" s="37" t="s">
        <v>501</v>
      </c>
      <c r="J42" s="38" t="s">
        <v>501</v>
      </c>
      <c r="K42" s="22"/>
      <c r="L42" s="22"/>
      <c r="M42" s="22"/>
      <c r="N42" s="22"/>
      <c r="O42" s="22"/>
      <c r="P42" s="22"/>
    </row>
    <row r="43" spans="1:16" ht="39" customHeight="1" thickBot="1" x14ac:dyDescent="0.2">
      <c r="A43" s="22"/>
      <c r="B43" s="40"/>
      <c r="C43" s="1238" t="s">
        <v>557</v>
      </c>
      <c r="D43" s="1239"/>
      <c r="E43" s="1240"/>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GcoA7/5DzPMkCnuMhJ8emT/tiMZdyTa00+eJiHJKJC7OYyds6XNDV84lcFr0jaw08TmT3xpwgr3trKBSesrNQ==" saltValue="oHIEjBNUCGHrK9yQQatL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394</v>
      </c>
      <c r="L45" s="60">
        <v>397</v>
      </c>
      <c r="M45" s="60">
        <v>389</v>
      </c>
      <c r="N45" s="60">
        <v>408</v>
      </c>
      <c r="O45" s="61">
        <v>414</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501</v>
      </c>
      <c r="L46" s="64" t="s">
        <v>501</v>
      </c>
      <c r="M46" s="64" t="s">
        <v>501</v>
      </c>
      <c r="N46" s="64" t="s">
        <v>501</v>
      </c>
      <c r="O46" s="65" t="s">
        <v>501</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501</v>
      </c>
      <c r="L47" s="64" t="s">
        <v>501</v>
      </c>
      <c r="M47" s="64" t="s">
        <v>501</v>
      </c>
      <c r="N47" s="64" t="s">
        <v>501</v>
      </c>
      <c r="O47" s="65" t="s">
        <v>501</v>
      </c>
      <c r="P47" s="48"/>
      <c r="Q47" s="48"/>
      <c r="R47" s="48"/>
      <c r="S47" s="48"/>
      <c r="T47" s="48"/>
      <c r="U47" s="48"/>
    </row>
    <row r="48" spans="1:21" ht="30.75" customHeight="1" x14ac:dyDescent="0.15">
      <c r="A48" s="48"/>
      <c r="B48" s="1245"/>
      <c r="C48" s="1246"/>
      <c r="D48" s="62"/>
      <c r="E48" s="1251" t="s">
        <v>15</v>
      </c>
      <c r="F48" s="1251"/>
      <c r="G48" s="1251"/>
      <c r="H48" s="1251"/>
      <c r="I48" s="1251"/>
      <c r="J48" s="1252"/>
      <c r="K48" s="63">
        <v>100</v>
      </c>
      <c r="L48" s="64">
        <v>100</v>
      </c>
      <c r="M48" s="64">
        <v>105</v>
      </c>
      <c r="N48" s="64">
        <v>98</v>
      </c>
      <c r="O48" s="65">
        <v>101</v>
      </c>
      <c r="P48" s="48"/>
      <c r="Q48" s="48"/>
      <c r="R48" s="48"/>
      <c r="S48" s="48"/>
      <c r="T48" s="48"/>
      <c r="U48" s="48"/>
    </row>
    <row r="49" spans="1:21" ht="30.75" customHeight="1" x14ac:dyDescent="0.15">
      <c r="A49" s="48"/>
      <c r="B49" s="1245"/>
      <c r="C49" s="1246"/>
      <c r="D49" s="62"/>
      <c r="E49" s="1251" t="s">
        <v>16</v>
      </c>
      <c r="F49" s="1251"/>
      <c r="G49" s="1251"/>
      <c r="H49" s="1251"/>
      <c r="I49" s="1251"/>
      <c r="J49" s="1252"/>
      <c r="K49" s="63">
        <v>2</v>
      </c>
      <c r="L49" s="64">
        <v>3</v>
      </c>
      <c r="M49" s="64">
        <v>3</v>
      </c>
      <c r="N49" s="64">
        <v>13</v>
      </c>
      <c r="O49" s="65">
        <v>16</v>
      </c>
      <c r="P49" s="48"/>
      <c r="Q49" s="48"/>
      <c r="R49" s="48"/>
      <c r="S49" s="48"/>
      <c r="T49" s="48"/>
      <c r="U49" s="48"/>
    </row>
    <row r="50" spans="1:21" ht="30.75" customHeight="1" x14ac:dyDescent="0.15">
      <c r="A50" s="48"/>
      <c r="B50" s="1245"/>
      <c r="C50" s="1246"/>
      <c r="D50" s="62"/>
      <c r="E50" s="1251" t="s">
        <v>17</v>
      </c>
      <c r="F50" s="1251"/>
      <c r="G50" s="1251"/>
      <c r="H50" s="1251"/>
      <c r="I50" s="1251"/>
      <c r="J50" s="1252"/>
      <c r="K50" s="63">
        <v>0</v>
      </c>
      <c r="L50" s="64">
        <v>0</v>
      </c>
      <c r="M50" s="64">
        <v>0</v>
      </c>
      <c r="N50" s="64">
        <v>0</v>
      </c>
      <c r="O50" s="65">
        <v>0</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501</v>
      </c>
      <c r="L51" s="64" t="s">
        <v>501</v>
      </c>
      <c r="M51" s="64" t="s">
        <v>501</v>
      </c>
      <c r="N51" s="64" t="s">
        <v>501</v>
      </c>
      <c r="O51" s="65" t="s">
        <v>501</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414</v>
      </c>
      <c r="L52" s="64">
        <v>404</v>
      </c>
      <c r="M52" s="64">
        <v>395</v>
      </c>
      <c r="N52" s="64">
        <v>394</v>
      </c>
      <c r="O52" s="65">
        <v>380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82</v>
      </c>
      <c r="L53" s="69">
        <v>96</v>
      </c>
      <c r="M53" s="69">
        <v>102</v>
      </c>
      <c r="N53" s="69">
        <v>125</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9" t="s">
        <v>25</v>
      </c>
      <c r="C57" s="1260"/>
      <c r="D57" s="1263" t="s">
        <v>26</v>
      </c>
      <c r="E57" s="1264"/>
      <c r="F57" s="1264"/>
      <c r="G57" s="1264"/>
      <c r="H57" s="1264"/>
      <c r="I57" s="1264"/>
      <c r="J57" s="1265"/>
      <c r="K57" s="379" t="s">
        <v>501</v>
      </c>
      <c r="L57" s="380" t="s">
        <v>501</v>
      </c>
      <c r="M57" s="380" t="s">
        <v>501</v>
      </c>
      <c r="N57" s="380" t="s">
        <v>501</v>
      </c>
      <c r="O57" s="381" t="s">
        <v>501</v>
      </c>
    </row>
    <row r="58" spans="1:21" ht="31.5" customHeight="1" thickBot="1" x14ac:dyDescent="0.2">
      <c r="B58" s="1261"/>
      <c r="C58" s="1262"/>
      <c r="D58" s="1266" t="s">
        <v>27</v>
      </c>
      <c r="E58" s="1267"/>
      <c r="F58" s="1267"/>
      <c r="G58" s="1267"/>
      <c r="H58" s="1267"/>
      <c r="I58" s="1267"/>
      <c r="J58" s="1268"/>
      <c r="K58" s="379" t="s">
        <v>501</v>
      </c>
      <c r="L58" s="380" t="s">
        <v>501</v>
      </c>
      <c r="M58" s="380" t="s">
        <v>501</v>
      </c>
      <c r="N58" s="380" t="s">
        <v>501</v>
      </c>
      <c r="O58" s="381" t="s">
        <v>501</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kEyDtMOiK1gzzAxyMSqM+pyL/yqtH2GcExcMwCi9i+3BK6S2isNh1HpaDlXX+PCPNPi+4LzqPWq74T1/UNmQ==" saltValue="aS0iQscjQJkE+poCVrNT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543</v>
      </c>
      <c r="J40" s="93" t="s">
        <v>544</v>
      </c>
      <c r="K40" s="93" t="s">
        <v>545</v>
      </c>
      <c r="L40" s="93" t="s">
        <v>546</v>
      </c>
      <c r="M40" s="94" t="s">
        <v>547</v>
      </c>
    </row>
    <row r="41" spans="2:13" ht="27.75" customHeight="1" x14ac:dyDescent="0.15">
      <c r="B41" s="1269" t="s">
        <v>30</v>
      </c>
      <c r="C41" s="1270"/>
      <c r="D41" s="95"/>
      <c r="E41" s="1275" t="s">
        <v>31</v>
      </c>
      <c r="F41" s="1275"/>
      <c r="G41" s="1275"/>
      <c r="H41" s="1276"/>
      <c r="I41" s="96">
        <v>3983</v>
      </c>
      <c r="J41" s="97">
        <v>4101</v>
      </c>
      <c r="K41" s="97">
        <v>4229</v>
      </c>
      <c r="L41" s="97">
        <v>4421</v>
      </c>
      <c r="M41" s="98">
        <v>4381</v>
      </c>
    </row>
    <row r="42" spans="2:13" ht="27.75" customHeight="1" x14ac:dyDescent="0.15">
      <c r="B42" s="1271"/>
      <c r="C42" s="1272"/>
      <c r="D42" s="99"/>
      <c r="E42" s="1277" t="s">
        <v>32</v>
      </c>
      <c r="F42" s="1277"/>
      <c r="G42" s="1277"/>
      <c r="H42" s="1278"/>
      <c r="I42" s="100">
        <v>2</v>
      </c>
      <c r="J42" s="101" t="s">
        <v>501</v>
      </c>
      <c r="K42" s="101" t="s">
        <v>501</v>
      </c>
      <c r="L42" s="101" t="s">
        <v>501</v>
      </c>
      <c r="M42" s="102" t="s">
        <v>501</v>
      </c>
    </row>
    <row r="43" spans="2:13" ht="27.75" customHeight="1" x14ac:dyDescent="0.15">
      <c r="B43" s="1271"/>
      <c r="C43" s="1272"/>
      <c r="D43" s="99"/>
      <c r="E43" s="1277" t="s">
        <v>33</v>
      </c>
      <c r="F43" s="1277"/>
      <c r="G43" s="1277"/>
      <c r="H43" s="1278"/>
      <c r="I43" s="100">
        <v>1474</v>
      </c>
      <c r="J43" s="101">
        <v>1388</v>
      </c>
      <c r="K43" s="101">
        <v>1324</v>
      </c>
      <c r="L43" s="101">
        <v>1233</v>
      </c>
      <c r="M43" s="102">
        <v>1152</v>
      </c>
    </row>
    <row r="44" spans="2:13" ht="27.75" customHeight="1" x14ac:dyDescent="0.15">
      <c r="B44" s="1271"/>
      <c r="C44" s="1272"/>
      <c r="D44" s="99"/>
      <c r="E44" s="1277" t="s">
        <v>34</v>
      </c>
      <c r="F44" s="1277"/>
      <c r="G44" s="1277"/>
      <c r="H44" s="1278"/>
      <c r="I44" s="100">
        <v>11</v>
      </c>
      <c r="J44" s="101">
        <v>157</v>
      </c>
      <c r="K44" s="101">
        <v>155</v>
      </c>
      <c r="L44" s="101">
        <v>142</v>
      </c>
      <c r="M44" s="102">
        <v>126</v>
      </c>
    </row>
    <row r="45" spans="2:13" ht="27.75" customHeight="1" x14ac:dyDescent="0.15">
      <c r="B45" s="1271"/>
      <c r="C45" s="1272"/>
      <c r="D45" s="99"/>
      <c r="E45" s="1277" t="s">
        <v>35</v>
      </c>
      <c r="F45" s="1277"/>
      <c r="G45" s="1277"/>
      <c r="H45" s="1278"/>
      <c r="I45" s="100">
        <v>441</v>
      </c>
      <c r="J45" s="101">
        <v>438</v>
      </c>
      <c r="K45" s="101">
        <v>455</v>
      </c>
      <c r="L45" s="101">
        <v>410</v>
      </c>
      <c r="M45" s="102">
        <v>370</v>
      </c>
    </row>
    <row r="46" spans="2:13" ht="27.75" customHeight="1" x14ac:dyDescent="0.15">
      <c r="B46" s="1271"/>
      <c r="C46" s="1272"/>
      <c r="D46" s="103"/>
      <c r="E46" s="1277" t="s">
        <v>36</v>
      </c>
      <c r="F46" s="1277"/>
      <c r="G46" s="1277"/>
      <c r="H46" s="1278"/>
      <c r="I46" s="100" t="s">
        <v>501</v>
      </c>
      <c r="J46" s="101" t="s">
        <v>501</v>
      </c>
      <c r="K46" s="101" t="s">
        <v>501</v>
      </c>
      <c r="L46" s="101" t="s">
        <v>501</v>
      </c>
      <c r="M46" s="102" t="s">
        <v>501</v>
      </c>
    </row>
    <row r="47" spans="2:13" ht="27.75" customHeight="1" x14ac:dyDescent="0.15">
      <c r="B47" s="1271"/>
      <c r="C47" s="1272"/>
      <c r="D47" s="104"/>
      <c r="E47" s="1279" t="s">
        <v>37</v>
      </c>
      <c r="F47" s="1280"/>
      <c r="G47" s="1280"/>
      <c r="H47" s="1281"/>
      <c r="I47" s="100" t="s">
        <v>501</v>
      </c>
      <c r="J47" s="101" t="s">
        <v>501</v>
      </c>
      <c r="K47" s="101" t="s">
        <v>501</v>
      </c>
      <c r="L47" s="101" t="s">
        <v>501</v>
      </c>
      <c r="M47" s="102" t="s">
        <v>501</v>
      </c>
    </row>
    <row r="48" spans="2:13" ht="27.75" customHeight="1" x14ac:dyDescent="0.15">
      <c r="B48" s="1271"/>
      <c r="C48" s="1272"/>
      <c r="D48" s="99"/>
      <c r="E48" s="1277" t="s">
        <v>38</v>
      </c>
      <c r="F48" s="1277"/>
      <c r="G48" s="1277"/>
      <c r="H48" s="1278"/>
      <c r="I48" s="100" t="s">
        <v>501</v>
      </c>
      <c r="J48" s="101" t="s">
        <v>501</v>
      </c>
      <c r="K48" s="101" t="s">
        <v>501</v>
      </c>
      <c r="L48" s="101" t="s">
        <v>501</v>
      </c>
      <c r="M48" s="102" t="s">
        <v>501</v>
      </c>
    </row>
    <row r="49" spans="2:13" ht="27.75" customHeight="1" x14ac:dyDescent="0.15">
      <c r="B49" s="1273"/>
      <c r="C49" s="1274"/>
      <c r="D49" s="99"/>
      <c r="E49" s="1277" t="s">
        <v>39</v>
      </c>
      <c r="F49" s="1277"/>
      <c r="G49" s="1277"/>
      <c r="H49" s="1278"/>
      <c r="I49" s="100" t="s">
        <v>501</v>
      </c>
      <c r="J49" s="101" t="s">
        <v>501</v>
      </c>
      <c r="K49" s="101" t="s">
        <v>501</v>
      </c>
      <c r="L49" s="101" t="s">
        <v>501</v>
      </c>
      <c r="M49" s="102" t="s">
        <v>501</v>
      </c>
    </row>
    <row r="50" spans="2:13" ht="27.75" customHeight="1" x14ac:dyDescent="0.15">
      <c r="B50" s="1282" t="s">
        <v>40</v>
      </c>
      <c r="C50" s="1283"/>
      <c r="D50" s="105"/>
      <c r="E50" s="1277" t="s">
        <v>41</v>
      </c>
      <c r="F50" s="1277"/>
      <c r="G50" s="1277"/>
      <c r="H50" s="1278"/>
      <c r="I50" s="100">
        <v>4163</v>
      </c>
      <c r="J50" s="101">
        <v>4636</v>
      </c>
      <c r="K50" s="101">
        <v>4951</v>
      </c>
      <c r="L50" s="101">
        <v>5050</v>
      </c>
      <c r="M50" s="102">
        <v>5107</v>
      </c>
    </row>
    <row r="51" spans="2:13" ht="27.75" customHeight="1" x14ac:dyDescent="0.15">
      <c r="B51" s="1271"/>
      <c r="C51" s="1272"/>
      <c r="D51" s="99"/>
      <c r="E51" s="1277" t="s">
        <v>42</v>
      </c>
      <c r="F51" s="1277"/>
      <c r="G51" s="1277"/>
      <c r="H51" s="1278"/>
      <c r="I51" s="100">
        <v>111</v>
      </c>
      <c r="J51" s="101">
        <v>97</v>
      </c>
      <c r="K51" s="101">
        <v>90</v>
      </c>
      <c r="L51" s="101">
        <v>78</v>
      </c>
      <c r="M51" s="102">
        <v>68</v>
      </c>
    </row>
    <row r="52" spans="2:13" ht="27.75" customHeight="1" x14ac:dyDescent="0.15">
      <c r="B52" s="1273"/>
      <c r="C52" s="1274"/>
      <c r="D52" s="99"/>
      <c r="E52" s="1277" t="s">
        <v>43</v>
      </c>
      <c r="F52" s="1277"/>
      <c r="G52" s="1277"/>
      <c r="H52" s="1278"/>
      <c r="I52" s="100">
        <v>3969</v>
      </c>
      <c r="J52" s="101">
        <v>4148</v>
      </c>
      <c r="K52" s="101">
        <v>3994</v>
      </c>
      <c r="L52" s="101">
        <v>4168</v>
      </c>
      <c r="M52" s="102">
        <v>4177</v>
      </c>
    </row>
    <row r="53" spans="2:13" ht="27.75" customHeight="1" thickBot="1" x14ac:dyDescent="0.2">
      <c r="B53" s="1284" t="s">
        <v>44</v>
      </c>
      <c r="C53" s="1285"/>
      <c r="D53" s="106"/>
      <c r="E53" s="1286" t="s">
        <v>45</v>
      </c>
      <c r="F53" s="1286"/>
      <c r="G53" s="1286"/>
      <c r="H53" s="1287"/>
      <c r="I53" s="107">
        <v>-2331</v>
      </c>
      <c r="J53" s="108">
        <v>-2796</v>
      </c>
      <c r="K53" s="108">
        <v>-2872</v>
      </c>
      <c r="L53" s="108">
        <v>-3090</v>
      </c>
      <c r="M53" s="109">
        <v>-3322</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bB+myVl9fyi3WecUIt6J8Dt1NiJzmp73XIX5zW9pwzsAGZPHvbmCSamhW9tbnU4ZbJl2lYktSF4Tt11ND8Vw==" saltValue="/ekORHMG7EVDCyaXsOj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545</v>
      </c>
      <c r="G54" s="118" t="s">
        <v>546</v>
      </c>
      <c r="H54" s="119" t="s">
        <v>547</v>
      </c>
    </row>
    <row r="55" spans="2:8" ht="52.5" customHeight="1" x14ac:dyDescent="0.15">
      <c r="B55" s="120"/>
      <c r="C55" s="1296" t="s">
        <v>48</v>
      </c>
      <c r="D55" s="1296"/>
      <c r="E55" s="1297"/>
      <c r="F55" s="121">
        <v>4074</v>
      </c>
      <c r="G55" s="121">
        <v>4150</v>
      </c>
      <c r="H55" s="122">
        <v>4214</v>
      </c>
    </row>
    <row r="56" spans="2:8" ht="52.5" customHeight="1" x14ac:dyDescent="0.15">
      <c r="B56" s="123"/>
      <c r="C56" s="1298" t="s">
        <v>49</v>
      </c>
      <c r="D56" s="1298"/>
      <c r="E56" s="1299"/>
      <c r="F56" s="124">
        <v>276</v>
      </c>
      <c r="G56" s="124">
        <v>276</v>
      </c>
      <c r="H56" s="125">
        <v>277</v>
      </c>
    </row>
    <row r="57" spans="2:8" ht="53.25" customHeight="1" x14ac:dyDescent="0.15">
      <c r="B57" s="123"/>
      <c r="C57" s="1300" t="s">
        <v>50</v>
      </c>
      <c r="D57" s="1300"/>
      <c r="E57" s="1301"/>
      <c r="F57" s="126">
        <v>622</v>
      </c>
      <c r="G57" s="126">
        <v>630</v>
      </c>
      <c r="H57" s="127">
        <v>634</v>
      </c>
    </row>
    <row r="58" spans="2:8" ht="45.75" customHeight="1" x14ac:dyDescent="0.15">
      <c r="B58" s="128"/>
      <c r="C58" s="1288" t="s">
        <v>569</v>
      </c>
      <c r="D58" s="1289"/>
      <c r="E58" s="1290"/>
      <c r="F58" s="129">
        <v>397</v>
      </c>
      <c r="G58" s="129">
        <v>397</v>
      </c>
      <c r="H58" s="130">
        <v>397</v>
      </c>
    </row>
    <row r="59" spans="2:8" ht="45.75" customHeight="1" x14ac:dyDescent="0.15">
      <c r="B59" s="128"/>
      <c r="C59" s="1288" t="s">
        <v>570</v>
      </c>
      <c r="D59" s="1289"/>
      <c r="E59" s="1290"/>
      <c r="F59" s="129">
        <v>100</v>
      </c>
      <c r="G59" s="129">
        <v>100</v>
      </c>
      <c r="H59" s="130">
        <v>100</v>
      </c>
    </row>
    <row r="60" spans="2:8" ht="45.75" customHeight="1" x14ac:dyDescent="0.15">
      <c r="B60" s="128"/>
      <c r="C60" s="1288" t="s">
        <v>571</v>
      </c>
      <c r="D60" s="1289"/>
      <c r="E60" s="1290"/>
      <c r="F60" s="129">
        <v>50</v>
      </c>
      <c r="G60" s="129">
        <v>50</v>
      </c>
      <c r="H60" s="130">
        <v>50</v>
      </c>
    </row>
    <row r="61" spans="2:8" ht="45.75" customHeight="1" x14ac:dyDescent="0.15">
      <c r="B61" s="128"/>
      <c r="C61" s="1288" t="s">
        <v>572</v>
      </c>
      <c r="D61" s="1289"/>
      <c r="E61" s="1290"/>
      <c r="F61" s="129">
        <v>40</v>
      </c>
      <c r="G61" s="129">
        <v>40</v>
      </c>
      <c r="H61" s="130">
        <v>40</v>
      </c>
    </row>
    <row r="62" spans="2:8" ht="45.75" customHeight="1" thickBot="1" x14ac:dyDescent="0.2">
      <c r="B62" s="131"/>
      <c r="C62" s="1291" t="s">
        <v>573</v>
      </c>
      <c r="D62" s="1292"/>
      <c r="E62" s="1293"/>
      <c r="F62" s="132">
        <v>22</v>
      </c>
      <c r="G62" s="132">
        <v>17</v>
      </c>
      <c r="H62" s="133">
        <v>16</v>
      </c>
    </row>
    <row r="63" spans="2:8" ht="52.5" customHeight="1" thickBot="1" x14ac:dyDescent="0.2">
      <c r="B63" s="134"/>
      <c r="C63" s="1294" t="s">
        <v>51</v>
      </c>
      <c r="D63" s="1294"/>
      <c r="E63" s="1295"/>
      <c r="F63" s="135">
        <v>4972</v>
      </c>
      <c r="G63" s="135">
        <v>5056</v>
      </c>
      <c r="H63" s="136">
        <v>5125</v>
      </c>
    </row>
    <row r="64" spans="2:8" ht="15" customHeight="1" x14ac:dyDescent="0.15"/>
    <row r="65" ht="0" hidden="1" customHeight="1" x14ac:dyDescent="0.15"/>
    <row r="66" ht="0" hidden="1" customHeight="1" x14ac:dyDescent="0.15"/>
  </sheetData>
  <sheetProtection algorithmName="SHA-512" hashValue="S0cFdUZb7Q0NrLX9MR0MhzpCcWV4ixAmvGDjrEiWa5VpviUK+4BA+3JDrt6vDJ2fGZDxSYOamgzHql8e1CKuow==" saltValue="w7qEdMTjY9ty+9qCtc1c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4" customWidth="1"/>
    <col min="2" max="107" width="2.5" style="384" customWidth="1"/>
    <col min="108" max="108" width="6.125" style="392" customWidth="1"/>
    <col min="109" max="109" width="5.875" style="391"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382"/>
      <c r="B1" s="383"/>
      <c r="DD1" s="384"/>
      <c r="DE1" s="384"/>
    </row>
    <row r="2" spans="1:143" ht="25.5" customHeight="1" x14ac:dyDescent="0.15">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15">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x14ac:dyDescent="0.1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575</v>
      </c>
    </row>
    <row r="11" spans="1:143" s="284" customForma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575</v>
      </c>
    </row>
    <row r="13" spans="1:143" s="284" customFormat="1" x14ac:dyDescent="0.15">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4"/>
      <c r="DE19" s="384"/>
    </row>
    <row r="20" spans="1:351" x14ac:dyDescent="0.15">
      <c r="DD20" s="384"/>
      <c r="DE20" s="384"/>
    </row>
    <row r="21" spans="1:351" ht="17.25" x14ac:dyDescent="0.15">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7.25" x14ac:dyDescent="0.15">
      <c r="B22" s="391"/>
      <c r="MM22" s="390"/>
    </row>
    <row r="23" spans="1:351" x14ac:dyDescent="0.15">
      <c r="B23" s="391"/>
    </row>
    <row r="24" spans="1:351" x14ac:dyDescent="0.15">
      <c r="B24" s="391"/>
    </row>
    <row r="25" spans="1:351" x14ac:dyDescent="0.15">
      <c r="B25" s="391"/>
    </row>
    <row r="26" spans="1:351" x14ac:dyDescent="0.15">
      <c r="B26" s="391"/>
    </row>
    <row r="27" spans="1:351" x14ac:dyDescent="0.15">
      <c r="B27" s="391"/>
    </row>
    <row r="28" spans="1:351" x14ac:dyDescent="0.15">
      <c r="B28" s="391"/>
    </row>
    <row r="29" spans="1:351" x14ac:dyDescent="0.15">
      <c r="B29" s="391"/>
    </row>
    <row r="30" spans="1:351" x14ac:dyDescent="0.15">
      <c r="B30" s="391"/>
    </row>
    <row r="31" spans="1:351" x14ac:dyDescent="0.15">
      <c r="B31" s="391"/>
    </row>
    <row r="32" spans="1:351" x14ac:dyDescent="0.15">
      <c r="B32" s="391"/>
    </row>
    <row r="33" spans="2:109" x14ac:dyDescent="0.15">
      <c r="B33" s="391"/>
    </row>
    <row r="34" spans="2:109" x14ac:dyDescent="0.15">
      <c r="B34" s="391"/>
    </row>
    <row r="35" spans="2:109" x14ac:dyDescent="0.15">
      <c r="B35" s="391"/>
    </row>
    <row r="36" spans="2:109" x14ac:dyDescent="0.15">
      <c r="B36" s="391"/>
    </row>
    <row r="37" spans="2:109" x14ac:dyDescent="0.15">
      <c r="B37" s="391"/>
    </row>
    <row r="38" spans="2:109" x14ac:dyDescent="0.15">
      <c r="B38" s="391"/>
    </row>
    <row r="39" spans="2:109" x14ac:dyDescent="0.15">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x14ac:dyDescent="0.15">
      <c r="B40" s="396"/>
      <c r="DD40" s="396"/>
      <c r="DE40" s="384"/>
    </row>
    <row r="41" spans="2:109" ht="17.25" x14ac:dyDescent="0.15">
      <c r="B41" s="397" t="s">
        <v>576</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x14ac:dyDescent="0.15">
      <c r="B42" s="391"/>
      <c r="G42" s="398"/>
      <c r="I42" s="399"/>
      <c r="J42" s="399"/>
      <c r="K42" s="399"/>
      <c r="AM42" s="398"/>
      <c r="AN42" s="398" t="s">
        <v>577</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15">
      <c r="B43" s="391"/>
      <c r="AN43" s="1310" t="s">
        <v>578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1"/>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1"/>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1"/>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1"/>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x14ac:dyDescent="0.15">
      <c r="B49" s="391"/>
      <c r="AN49" s="384" t="s">
        <v>579</v>
      </c>
    </row>
    <row r="50" spans="1:109" x14ac:dyDescent="0.15">
      <c r="B50" s="391"/>
      <c r="G50" s="1302"/>
      <c r="H50" s="1302"/>
      <c r="I50" s="1302"/>
      <c r="J50" s="1302"/>
      <c r="K50" s="401"/>
      <c r="L50" s="401"/>
      <c r="M50" s="402"/>
      <c r="N50" s="402"/>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543</v>
      </c>
      <c r="BQ50" s="1308"/>
      <c r="BR50" s="1308"/>
      <c r="BS50" s="1308"/>
      <c r="BT50" s="1308"/>
      <c r="BU50" s="1308"/>
      <c r="BV50" s="1308"/>
      <c r="BW50" s="1308"/>
      <c r="BX50" s="1308" t="s">
        <v>544</v>
      </c>
      <c r="BY50" s="1308"/>
      <c r="BZ50" s="1308"/>
      <c r="CA50" s="1308"/>
      <c r="CB50" s="1308"/>
      <c r="CC50" s="1308"/>
      <c r="CD50" s="1308"/>
      <c r="CE50" s="1308"/>
      <c r="CF50" s="1308" t="s">
        <v>545</v>
      </c>
      <c r="CG50" s="1308"/>
      <c r="CH50" s="1308"/>
      <c r="CI50" s="1308"/>
      <c r="CJ50" s="1308"/>
      <c r="CK50" s="1308"/>
      <c r="CL50" s="1308"/>
      <c r="CM50" s="1308"/>
      <c r="CN50" s="1308" t="s">
        <v>546</v>
      </c>
      <c r="CO50" s="1308"/>
      <c r="CP50" s="1308"/>
      <c r="CQ50" s="1308"/>
      <c r="CR50" s="1308"/>
      <c r="CS50" s="1308"/>
      <c r="CT50" s="1308"/>
      <c r="CU50" s="1308"/>
      <c r="CV50" s="1308" t="s">
        <v>547</v>
      </c>
      <c r="CW50" s="1308"/>
      <c r="CX50" s="1308"/>
      <c r="CY50" s="1308"/>
      <c r="CZ50" s="1308"/>
      <c r="DA50" s="1308"/>
      <c r="DB50" s="1308"/>
      <c r="DC50" s="1308"/>
    </row>
    <row r="51" spans="1:109" ht="13.5" customHeight="1" x14ac:dyDescent="0.15">
      <c r="B51" s="391"/>
      <c r="G51" s="1320"/>
      <c r="H51" s="1320"/>
      <c r="I51" s="1324"/>
      <c r="J51" s="1324"/>
      <c r="K51" s="1309"/>
      <c r="L51" s="1309"/>
      <c r="M51" s="1309"/>
      <c r="N51" s="1309"/>
      <c r="AM51" s="400"/>
      <c r="AN51" s="1307" t="s">
        <v>580</v>
      </c>
      <c r="AO51" s="1307"/>
      <c r="AP51" s="1307"/>
      <c r="AQ51" s="1307"/>
      <c r="AR51" s="1307"/>
      <c r="AS51" s="1307"/>
      <c r="AT51" s="1307"/>
      <c r="AU51" s="1307"/>
      <c r="AV51" s="1307"/>
      <c r="AW51" s="1307"/>
      <c r="AX51" s="1307"/>
      <c r="AY51" s="1307"/>
      <c r="AZ51" s="1307"/>
      <c r="BA51" s="1307"/>
      <c r="BB51" s="1307" t="s">
        <v>581</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19"/>
      <c r="BY51" s="1304"/>
      <c r="BZ51" s="1304"/>
      <c r="CA51" s="1304"/>
      <c r="CB51" s="1304"/>
      <c r="CC51" s="1304"/>
      <c r="CD51" s="1304"/>
      <c r="CE51" s="1304"/>
      <c r="CF51" s="1319"/>
      <c r="CG51" s="1304"/>
      <c r="CH51" s="1304"/>
      <c r="CI51" s="1304"/>
      <c r="CJ51" s="1304"/>
      <c r="CK51" s="1304"/>
      <c r="CL51" s="1304"/>
      <c r="CM51" s="1304"/>
      <c r="CN51" s="1304"/>
      <c r="CO51" s="1304"/>
      <c r="CP51" s="1304"/>
      <c r="CQ51" s="1304"/>
      <c r="CR51" s="1304"/>
      <c r="CS51" s="1304"/>
      <c r="CT51" s="1304"/>
      <c r="CU51" s="1304"/>
      <c r="CV51" s="1319"/>
      <c r="CW51" s="1304"/>
      <c r="CX51" s="1304"/>
      <c r="CY51" s="1304"/>
      <c r="CZ51" s="1304"/>
      <c r="DA51" s="1304"/>
      <c r="DB51" s="1304"/>
      <c r="DC51" s="1304"/>
    </row>
    <row r="52" spans="1:109" x14ac:dyDescent="0.15">
      <c r="B52" s="391"/>
      <c r="G52" s="1320"/>
      <c r="H52" s="1320"/>
      <c r="I52" s="1324"/>
      <c r="J52" s="1324"/>
      <c r="K52" s="1309"/>
      <c r="L52" s="1309"/>
      <c r="M52" s="1309"/>
      <c r="N52" s="1309"/>
      <c r="AM52" s="400"/>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399"/>
      <c r="B53" s="391"/>
      <c r="G53" s="1320"/>
      <c r="H53" s="1320"/>
      <c r="I53" s="1302"/>
      <c r="J53" s="1302"/>
      <c r="K53" s="1309"/>
      <c r="L53" s="1309"/>
      <c r="M53" s="1309"/>
      <c r="N53" s="1309"/>
      <c r="AM53" s="400"/>
      <c r="AN53" s="1307"/>
      <c r="AO53" s="1307"/>
      <c r="AP53" s="1307"/>
      <c r="AQ53" s="1307"/>
      <c r="AR53" s="1307"/>
      <c r="AS53" s="1307"/>
      <c r="AT53" s="1307"/>
      <c r="AU53" s="1307"/>
      <c r="AV53" s="1307"/>
      <c r="AW53" s="1307"/>
      <c r="AX53" s="1307"/>
      <c r="AY53" s="1307"/>
      <c r="AZ53" s="1307"/>
      <c r="BA53" s="1307"/>
      <c r="BB53" s="1307" t="s">
        <v>582</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19"/>
      <c r="BY53" s="1304"/>
      <c r="BZ53" s="1304"/>
      <c r="CA53" s="1304"/>
      <c r="CB53" s="1304"/>
      <c r="CC53" s="1304"/>
      <c r="CD53" s="1304"/>
      <c r="CE53" s="1304"/>
      <c r="CF53" s="1319"/>
      <c r="CG53" s="1304"/>
      <c r="CH53" s="1304"/>
      <c r="CI53" s="1304"/>
      <c r="CJ53" s="1304"/>
      <c r="CK53" s="1304"/>
      <c r="CL53" s="1304"/>
      <c r="CM53" s="1304"/>
      <c r="CN53" s="1304">
        <v>57.4</v>
      </c>
      <c r="CO53" s="1304"/>
      <c r="CP53" s="1304"/>
      <c r="CQ53" s="1304"/>
      <c r="CR53" s="1304"/>
      <c r="CS53" s="1304"/>
      <c r="CT53" s="1304"/>
      <c r="CU53" s="1304"/>
      <c r="CV53" s="1319"/>
      <c r="CW53" s="1304"/>
      <c r="CX53" s="1304"/>
      <c r="CY53" s="1304"/>
      <c r="CZ53" s="1304"/>
      <c r="DA53" s="1304"/>
      <c r="DB53" s="1304"/>
      <c r="DC53" s="1304"/>
    </row>
    <row r="54" spans="1:109" x14ac:dyDescent="0.15">
      <c r="A54" s="399"/>
      <c r="B54" s="391"/>
      <c r="G54" s="1320"/>
      <c r="H54" s="1320"/>
      <c r="I54" s="1302"/>
      <c r="J54" s="1302"/>
      <c r="K54" s="1309"/>
      <c r="L54" s="1309"/>
      <c r="M54" s="1309"/>
      <c r="N54" s="1309"/>
      <c r="AM54" s="400"/>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399"/>
      <c r="B55" s="391"/>
      <c r="G55" s="1302"/>
      <c r="H55" s="1302"/>
      <c r="I55" s="1302"/>
      <c r="J55" s="1302"/>
      <c r="K55" s="1309"/>
      <c r="L55" s="1309"/>
      <c r="M55" s="1309"/>
      <c r="N55" s="1309"/>
      <c r="AN55" s="1308" t="s">
        <v>583</v>
      </c>
      <c r="AO55" s="1308"/>
      <c r="AP55" s="1308"/>
      <c r="AQ55" s="1308"/>
      <c r="AR55" s="1308"/>
      <c r="AS55" s="1308"/>
      <c r="AT55" s="1308"/>
      <c r="AU55" s="1308"/>
      <c r="AV55" s="1308"/>
      <c r="AW55" s="1308"/>
      <c r="AX55" s="1308"/>
      <c r="AY55" s="1308"/>
      <c r="AZ55" s="1308"/>
      <c r="BA55" s="1308"/>
      <c r="BB55" s="1307" t="s">
        <v>581</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19"/>
      <c r="BY55" s="1304"/>
      <c r="BZ55" s="1304"/>
      <c r="CA55" s="1304"/>
      <c r="CB55" s="1304"/>
      <c r="CC55" s="1304"/>
      <c r="CD55" s="1304"/>
      <c r="CE55" s="1304"/>
      <c r="CF55" s="1319"/>
      <c r="CG55" s="1304"/>
      <c r="CH55" s="1304"/>
      <c r="CI55" s="1304"/>
      <c r="CJ55" s="1304"/>
      <c r="CK55" s="1304"/>
      <c r="CL55" s="1304"/>
      <c r="CM55" s="1304"/>
      <c r="CN55" s="1304">
        <v>0</v>
      </c>
      <c r="CO55" s="1304"/>
      <c r="CP55" s="1304"/>
      <c r="CQ55" s="1304"/>
      <c r="CR55" s="1304"/>
      <c r="CS55" s="1304"/>
      <c r="CT55" s="1304"/>
      <c r="CU55" s="1304"/>
      <c r="CV55" s="1319"/>
      <c r="CW55" s="1304"/>
      <c r="CX55" s="1304"/>
      <c r="CY55" s="1304"/>
      <c r="CZ55" s="1304"/>
      <c r="DA55" s="1304"/>
      <c r="DB55" s="1304"/>
      <c r="DC55" s="1304"/>
    </row>
    <row r="56" spans="1:109" x14ac:dyDescent="0.15">
      <c r="A56" s="399"/>
      <c r="B56" s="391"/>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399" customFormat="1" x14ac:dyDescent="0.15">
      <c r="B57" s="403"/>
      <c r="G57" s="1302"/>
      <c r="H57" s="1302"/>
      <c r="I57" s="1305"/>
      <c r="J57" s="1305"/>
      <c r="K57" s="1309"/>
      <c r="L57" s="1309"/>
      <c r="M57" s="1309"/>
      <c r="N57" s="1309"/>
      <c r="AM57" s="384"/>
      <c r="AN57" s="1308"/>
      <c r="AO57" s="1308"/>
      <c r="AP57" s="1308"/>
      <c r="AQ57" s="1308"/>
      <c r="AR57" s="1308"/>
      <c r="AS57" s="1308"/>
      <c r="AT57" s="1308"/>
      <c r="AU57" s="1308"/>
      <c r="AV57" s="1308"/>
      <c r="AW57" s="1308"/>
      <c r="AX57" s="1308"/>
      <c r="AY57" s="1308"/>
      <c r="AZ57" s="1308"/>
      <c r="BA57" s="1308"/>
      <c r="BB57" s="1307" t="s">
        <v>582</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19"/>
      <c r="BY57" s="1304"/>
      <c r="BZ57" s="1304"/>
      <c r="CA57" s="1304"/>
      <c r="CB57" s="1304"/>
      <c r="CC57" s="1304"/>
      <c r="CD57" s="1304"/>
      <c r="CE57" s="1304"/>
      <c r="CF57" s="1319"/>
      <c r="CG57" s="1304"/>
      <c r="CH57" s="1304"/>
      <c r="CI57" s="1304"/>
      <c r="CJ57" s="1304"/>
      <c r="CK57" s="1304"/>
      <c r="CL57" s="1304"/>
      <c r="CM57" s="1304"/>
      <c r="CN57" s="1304">
        <v>58.3</v>
      </c>
      <c r="CO57" s="1304"/>
      <c r="CP57" s="1304"/>
      <c r="CQ57" s="1304"/>
      <c r="CR57" s="1304"/>
      <c r="CS57" s="1304"/>
      <c r="CT57" s="1304"/>
      <c r="CU57" s="1304"/>
      <c r="CV57" s="1319"/>
      <c r="CW57" s="1304"/>
      <c r="CX57" s="1304"/>
      <c r="CY57" s="1304"/>
      <c r="CZ57" s="1304"/>
      <c r="DA57" s="1304"/>
      <c r="DB57" s="1304"/>
      <c r="DC57" s="1304"/>
      <c r="DD57" s="404"/>
      <c r="DE57" s="403"/>
    </row>
    <row r="58" spans="1:109" s="399" customFormat="1" x14ac:dyDescent="0.15">
      <c r="A58" s="384"/>
      <c r="B58" s="403"/>
      <c r="G58" s="1302"/>
      <c r="H58" s="1302"/>
      <c r="I58" s="1305"/>
      <c r="J58" s="1305"/>
      <c r="K58" s="1309"/>
      <c r="L58" s="1309"/>
      <c r="M58" s="1309"/>
      <c r="N58" s="1309"/>
      <c r="AM58" s="384"/>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4"/>
      <c r="DE58" s="403"/>
    </row>
    <row r="59" spans="1:109" s="399" customFormat="1" x14ac:dyDescent="0.15">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x14ac:dyDescent="0.15">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x14ac:dyDescent="0.15">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x14ac:dyDescent="0.15">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7.25" x14ac:dyDescent="0.15">
      <c r="B63" s="410" t="s">
        <v>584</v>
      </c>
    </row>
    <row r="64" spans="1:109" x14ac:dyDescent="0.15">
      <c r="B64" s="391"/>
      <c r="G64" s="398"/>
      <c r="I64" s="411"/>
      <c r="J64" s="411"/>
      <c r="K64" s="411"/>
      <c r="L64" s="411"/>
      <c r="M64" s="411"/>
      <c r="N64" s="412"/>
      <c r="AM64" s="398"/>
      <c r="AN64" s="398" t="s">
        <v>577</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x14ac:dyDescent="0.15">
      <c r="B65" s="391"/>
      <c r="AN65" s="1310" t="s">
        <v>585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1"/>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1"/>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1"/>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1"/>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x14ac:dyDescent="0.15">
      <c r="B71" s="391"/>
      <c r="G71" s="416"/>
      <c r="I71" s="417"/>
      <c r="J71" s="414"/>
      <c r="K71" s="414"/>
      <c r="L71" s="415"/>
      <c r="M71" s="414"/>
      <c r="N71" s="415"/>
      <c r="AM71" s="416"/>
      <c r="AN71" s="384" t="s">
        <v>579</v>
      </c>
    </row>
    <row r="72" spans="2:107" x14ac:dyDescent="0.15">
      <c r="B72" s="391"/>
      <c r="G72" s="1302"/>
      <c r="H72" s="1302"/>
      <c r="I72" s="1302"/>
      <c r="J72" s="1302"/>
      <c r="K72" s="401"/>
      <c r="L72" s="401"/>
      <c r="M72" s="402"/>
      <c r="N72" s="402"/>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543</v>
      </c>
      <c r="BQ72" s="1308"/>
      <c r="BR72" s="1308"/>
      <c r="BS72" s="1308"/>
      <c r="BT72" s="1308"/>
      <c r="BU72" s="1308"/>
      <c r="BV72" s="1308"/>
      <c r="BW72" s="1308"/>
      <c r="BX72" s="1308" t="s">
        <v>544</v>
      </c>
      <c r="BY72" s="1308"/>
      <c r="BZ72" s="1308"/>
      <c r="CA72" s="1308"/>
      <c r="CB72" s="1308"/>
      <c r="CC72" s="1308"/>
      <c r="CD72" s="1308"/>
      <c r="CE72" s="1308"/>
      <c r="CF72" s="1308" t="s">
        <v>545</v>
      </c>
      <c r="CG72" s="1308"/>
      <c r="CH72" s="1308"/>
      <c r="CI72" s="1308"/>
      <c r="CJ72" s="1308"/>
      <c r="CK72" s="1308"/>
      <c r="CL72" s="1308"/>
      <c r="CM72" s="1308"/>
      <c r="CN72" s="1308" t="s">
        <v>546</v>
      </c>
      <c r="CO72" s="1308"/>
      <c r="CP72" s="1308"/>
      <c r="CQ72" s="1308"/>
      <c r="CR72" s="1308"/>
      <c r="CS72" s="1308"/>
      <c r="CT72" s="1308"/>
      <c r="CU72" s="1308"/>
      <c r="CV72" s="1308" t="s">
        <v>547</v>
      </c>
      <c r="CW72" s="1308"/>
      <c r="CX72" s="1308"/>
      <c r="CY72" s="1308"/>
      <c r="CZ72" s="1308"/>
      <c r="DA72" s="1308"/>
      <c r="DB72" s="1308"/>
      <c r="DC72" s="1308"/>
    </row>
    <row r="73" spans="2:107" x14ac:dyDescent="0.15">
      <c r="B73" s="391"/>
      <c r="G73" s="1320"/>
      <c r="H73" s="1320"/>
      <c r="I73" s="1320"/>
      <c r="J73" s="1320"/>
      <c r="K73" s="1303"/>
      <c r="L73" s="1303"/>
      <c r="M73" s="1303"/>
      <c r="N73" s="1303"/>
      <c r="AM73" s="400"/>
      <c r="AN73" s="1307" t="s">
        <v>580</v>
      </c>
      <c r="AO73" s="1307"/>
      <c r="AP73" s="1307"/>
      <c r="AQ73" s="1307"/>
      <c r="AR73" s="1307"/>
      <c r="AS73" s="1307"/>
      <c r="AT73" s="1307"/>
      <c r="AU73" s="1307"/>
      <c r="AV73" s="1307"/>
      <c r="AW73" s="1307"/>
      <c r="AX73" s="1307"/>
      <c r="AY73" s="1307"/>
      <c r="AZ73" s="1307"/>
      <c r="BA73" s="1307"/>
      <c r="BB73" s="1307" t="s">
        <v>581</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1"/>
      <c r="G74" s="1320"/>
      <c r="H74" s="1320"/>
      <c r="I74" s="1320"/>
      <c r="J74" s="1320"/>
      <c r="K74" s="1303"/>
      <c r="L74" s="1303"/>
      <c r="M74" s="1303"/>
      <c r="N74" s="1303"/>
      <c r="AM74" s="400"/>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1"/>
      <c r="G75" s="1320"/>
      <c r="H75" s="1320"/>
      <c r="I75" s="1302"/>
      <c r="J75" s="1302"/>
      <c r="K75" s="1309"/>
      <c r="L75" s="1309"/>
      <c r="M75" s="1309"/>
      <c r="N75" s="1309"/>
      <c r="AM75" s="400"/>
      <c r="AN75" s="1307"/>
      <c r="AO75" s="1307"/>
      <c r="AP75" s="1307"/>
      <c r="AQ75" s="1307"/>
      <c r="AR75" s="1307"/>
      <c r="AS75" s="1307"/>
      <c r="AT75" s="1307"/>
      <c r="AU75" s="1307"/>
      <c r="AV75" s="1307"/>
      <c r="AW75" s="1307"/>
      <c r="AX75" s="1307"/>
      <c r="AY75" s="1307"/>
      <c r="AZ75" s="1307"/>
      <c r="BA75" s="1307"/>
      <c r="BB75" s="1307" t="s">
        <v>586</v>
      </c>
      <c r="BC75" s="1307"/>
      <c r="BD75" s="1307"/>
      <c r="BE75" s="1307"/>
      <c r="BF75" s="1307"/>
      <c r="BG75" s="1307"/>
      <c r="BH75" s="1307"/>
      <c r="BI75" s="1307"/>
      <c r="BJ75" s="1307"/>
      <c r="BK75" s="1307"/>
      <c r="BL75" s="1307"/>
      <c r="BM75" s="1307"/>
      <c r="BN75" s="1307"/>
      <c r="BO75" s="1307"/>
      <c r="BP75" s="1304">
        <v>4.8</v>
      </c>
      <c r="BQ75" s="1304"/>
      <c r="BR75" s="1304"/>
      <c r="BS75" s="1304"/>
      <c r="BT75" s="1304"/>
      <c r="BU75" s="1304"/>
      <c r="BV75" s="1304"/>
      <c r="BW75" s="1304"/>
      <c r="BX75" s="1304">
        <v>3.9</v>
      </c>
      <c r="BY75" s="1304"/>
      <c r="BZ75" s="1304"/>
      <c r="CA75" s="1304"/>
      <c r="CB75" s="1304"/>
      <c r="CC75" s="1304"/>
      <c r="CD75" s="1304"/>
      <c r="CE75" s="1304"/>
      <c r="CF75" s="1304">
        <v>3.8</v>
      </c>
      <c r="CG75" s="1304"/>
      <c r="CH75" s="1304"/>
      <c r="CI75" s="1304"/>
      <c r="CJ75" s="1304"/>
      <c r="CK75" s="1304"/>
      <c r="CL75" s="1304"/>
      <c r="CM75" s="1304"/>
      <c r="CN75" s="1304">
        <v>4.5</v>
      </c>
      <c r="CO75" s="1304"/>
      <c r="CP75" s="1304"/>
      <c r="CQ75" s="1304"/>
      <c r="CR75" s="1304"/>
      <c r="CS75" s="1304"/>
      <c r="CT75" s="1304"/>
      <c r="CU75" s="1304"/>
      <c r="CV75" s="1304">
        <v>5.4</v>
      </c>
      <c r="CW75" s="1304"/>
      <c r="CX75" s="1304"/>
      <c r="CY75" s="1304"/>
      <c r="CZ75" s="1304"/>
      <c r="DA75" s="1304"/>
      <c r="DB75" s="1304"/>
      <c r="DC75" s="1304"/>
    </row>
    <row r="76" spans="2:107" x14ac:dyDescent="0.15">
      <c r="B76" s="391"/>
      <c r="G76" s="1320"/>
      <c r="H76" s="1320"/>
      <c r="I76" s="1302"/>
      <c r="J76" s="1302"/>
      <c r="K76" s="1309"/>
      <c r="L76" s="1309"/>
      <c r="M76" s="1309"/>
      <c r="N76" s="1309"/>
      <c r="AM76" s="400"/>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1"/>
      <c r="G77" s="1302"/>
      <c r="H77" s="1302"/>
      <c r="I77" s="1302"/>
      <c r="J77" s="1302"/>
      <c r="K77" s="1303"/>
      <c r="L77" s="1303"/>
      <c r="M77" s="1303"/>
      <c r="N77" s="1303"/>
      <c r="AN77" s="1308" t="s">
        <v>583</v>
      </c>
      <c r="AO77" s="1308"/>
      <c r="AP77" s="1308"/>
      <c r="AQ77" s="1308"/>
      <c r="AR77" s="1308"/>
      <c r="AS77" s="1308"/>
      <c r="AT77" s="1308"/>
      <c r="AU77" s="1308"/>
      <c r="AV77" s="1308"/>
      <c r="AW77" s="1308"/>
      <c r="AX77" s="1308"/>
      <c r="AY77" s="1308"/>
      <c r="AZ77" s="1308"/>
      <c r="BA77" s="1308"/>
      <c r="BB77" s="1307" t="s">
        <v>581</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1"/>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1"/>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586</v>
      </c>
      <c r="BC79" s="1307"/>
      <c r="BD79" s="1307"/>
      <c r="BE79" s="1307"/>
      <c r="BF79" s="1307"/>
      <c r="BG79" s="1307"/>
      <c r="BH79" s="1307"/>
      <c r="BI79" s="1307"/>
      <c r="BJ79" s="1307"/>
      <c r="BK79" s="1307"/>
      <c r="BL79" s="1307"/>
      <c r="BM79" s="1307"/>
      <c r="BN79" s="1307"/>
      <c r="BO79" s="1307"/>
      <c r="BP79" s="1304">
        <v>9.1</v>
      </c>
      <c r="BQ79" s="1304"/>
      <c r="BR79" s="1304"/>
      <c r="BS79" s="1304"/>
      <c r="BT79" s="1304"/>
      <c r="BU79" s="1304"/>
      <c r="BV79" s="1304"/>
      <c r="BW79" s="1304"/>
      <c r="BX79" s="1304">
        <v>8.6</v>
      </c>
      <c r="BY79" s="1304"/>
      <c r="BZ79" s="1304"/>
      <c r="CA79" s="1304"/>
      <c r="CB79" s="1304"/>
      <c r="CC79" s="1304"/>
      <c r="CD79" s="1304"/>
      <c r="CE79" s="1304"/>
      <c r="CF79" s="1304">
        <v>8.5</v>
      </c>
      <c r="CG79" s="1304"/>
      <c r="CH79" s="1304"/>
      <c r="CI79" s="1304"/>
      <c r="CJ79" s="1304"/>
      <c r="CK79" s="1304"/>
      <c r="CL79" s="1304"/>
      <c r="CM79" s="1304"/>
      <c r="CN79" s="1304">
        <v>8.5</v>
      </c>
      <c r="CO79" s="1304"/>
      <c r="CP79" s="1304"/>
      <c r="CQ79" s="1304"/>
      <c r="CR79" s="1304"/>
      <c r="CS79" s="1304"/>
      <c r="CT79" s="1304"/>
      <c r="CU79" s="1304"/>
      <c r="CV79" s="1304">
        <v>8.6</v>
      </c>
      <c r="CW79" s="1304"/>
      <c r="CX79" s="1304"/>
      <c r="CY79" s="1304"/>
      <c r="CZ79" s="1304"/>
      <c r="DA79" s="1304"/>
      <c r="DB79" s="1304"/>
      <c r="DC79" s="1304"/>
    </row>
    <row r="80" spans="2:107" x14ac:dyDescent="0.15">
      <c r="B80" s="391"/>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1"/>
    </row>
    <row r="82" spans="2:109" ht="17.25" x14ac:dyDescent="0.15">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x14ac:dyDescent="0.15">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x14ac:dyDescent="0.15">
      <c r="DD84" s="384"/>
      <c r="DE84" s="384"/>
    </row>
    <row r="85" spans="2:109" x14ac:dyDescent="0.15">
      <c r="DD85" s="384"/>
      <c r="DE85" s="384"/>
    </row>
    <row r="86" spans="2:109" hidden="1" x14ac:dyDescent="0.15">
      <c r="DD86" s="384"/>
      <c r="DE86" s="384"/>
    </row>
    <row r="87" spans="2:109" hidden="1" x14ac:dyDescent="0.15">
      <c r="K87" s="419"/>
      <c r="AQ87" s="419"/>
      <c r="BC87" s="419"/>
      <c r="BO87" s="419"/>
      <c r="CA87" s="419"/>
      <c r="CM87" s="419"/>
      <c r="CY87" s="419"/>
      <c r="DD87" s="384"/>
      <c r="DE87" s="384"/>
    </row>
    <row r="88" spans="2:109" hidden="1" x14ac:dyDescent="0.15">
      <c r="DD88" s="384"/>
      <c r="DE88" s="384"/>
    </row>
    <row r="89" spans="2:109" hidden="1" x14ac:dyDescent="0.15">
      <c r="DD89" s="384"/>
      <c r="DE89" s="384"/>
    </row>
    <row r="90" spans="2:109" hidden="1" x14ac:dyDescent="0.15">
      <c r="DD90" s="384"/>
      <c r="DE90" s="384"/>
    </row>
    <row r="91" spans="2:109"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8oKdY8DHSTBH385dh/ZZwYF4ijR+xtCxx0Cl0eaQDnaRdAEeUCA/Q5miVnULn8XrKXviYk671RVTGpB0gkPug==" saltValue="5Kqx2BeZv8POKgJwtpEL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41"/>
  <sheetViews>
    <sheetView showGridLines="0" zoomScale="70" zoomScaleNormal="70" zoomScaleSheetLayoutView="70"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XBS3kDd/rOJgxWNCVBwnLMqltfiJwiopTMpNo4b+BB5R0uAK7b3yOKwWeMo05hFXAmQ12JslQ8tIbdBXfkeXZw==" saltValue="PoZhzY0ZxIuWy7NUH+b+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41"/>
  <sheetViews>
    <sheetView showGridLines="0" zoomScale="55" zoomScaleNormal="55" zoomScaleSheetLayoutView="55"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oQsPtN6nmbkDvmtnEpp4s822zm66qC1yZYziWsnk9r4iO5OKdMD4BkTuamRgYwahep+vYgciubXUXK3yvrbZ5w==" saltValue="E6Ac2ib2U/vOwYtMHFM/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540</v>
      </c>
      <c r="G2" s="150"/>
      <c r="H2" s="151"/>
    </row>
    <row r="3" spans="1:8" x14ac:dyDescent="0.15">
      <c r="A3" s="147" t="s">
        <v>533</v>
      </c>
      <c r="B3" s="152"/>
      <c r="C3" s="153"/>
      <c r="D3" s="154">
        <v>86897</v>
      </c>
      <c r="E3" s="155"/>
      <c r="F3" s="156">
        <v>175675</v>
      </c>
      <c r="G3" s="157"/>
      <c r="H3" s="158"/>
    </row>
    <row r="4" spans="1:8" x14ac:dyDescent="0.15">
      <c r="A4" s="159"/>
      <c r="B4" s="160"/>
      <c r="C4" s="161"/>
      <c r="D4" s="162">
        <v>50470</v>
      </c>
      <c r="E4" s="163"/>
      <c r="F4" s="164">
        <v>87698</v>
      </c>
      <c r="G4" s="165"/>
      <c r="H4" s="166"/>
    </row>
    <row r="5" spans="1:8" x14ac:dyDescent="0.15">
      <c r="A5" s="147" t="s">
        <v>535</v>
      </c>
      <c r="B5" s="152"/>
      <c r="C5" s="153"/>
      <c r="D5" s="154">
        <v>112138</v>
      </c>
      <c r="E5" s="155"/>
      <c r="F5" s="156">
        <v>162193</v>
      </c>
      <c r="G5" s="157"/>
      <c r="H5" s="158"/>
    </row>
    <row r="6" spans="1:8" x14ac:dyDescent="0.15">
      <c r="A6" s="159"/>
      <c r="B6" s="160"/>
      <c r="C6" s="161"/>
      <c r="D6" s="162">
        <v>55444</v>
      </c>
      <c r="E6" s="163"/>
      <c r="F6" s="164">
        <v>79985</v>
      </c>
      <c r="G6" s="165"/>
      <c r="H6" s="166"/>
    </row>
    <row r="7" spans="1:8" x14ac:dyDescent="0.15">
      <c r="A7" s="147" t="s">
        <v>536</v>
      </c>
      <c r="B7" s="152"/>
      <c r="C7" s="153"/>
      <c r="D7" s="154">
        <v>107853</v>
      </c>
      <c r="E7" s="155"/>
      <c r="F7" s="156">
        <v>168868</v>
      </c>
      <c r="G7" s="157"/>
      <c r="H7" s="158"/>
    </row>
    <row r="8" spans="1:8" x14ac:dyDescent="0.15">
      <c r="A8" s="159"/>
      <c r="B8" s="160"/>
      <c r="C8" s="161"/>
      <c r="D8" s="162">
        <v>68114</v>
      </c>
      <c r="E8" s="163"/>
      <c r="F8" s="164">
        <v>79360</v>
      </c>
      <c r="G8" s="165"/>
      <c r="H8" s="166"/>
    </row>
    <row r="9" spans="1:8" x14ac:dyDescent="0.15">
      <c r="A9" s="147" t="s">
        <v>537</v>
      </c>
      <c r="B9" s="152"/>
      <c r="C9" s="153"/>
      <c r="D9" s="154">
        <v>112245</v>
      </c>
      <c r="E9" s="155"/>
      <c r="F9" s="156">
        <v>202870</v>
      </c>
      <c r="G9" s="157"/>
      <c r="H9" s="158"/>
    </row>
    <row r="10" spans="1:8" x14ac:dyDescent="0.15">
      <c r="A10" s="159"/>
      <c r="B10" s="160"/>
      <c r="C10" s="161"/>
      <c r="D10" s="162">
        <v>75677</v>
      </c>
      <c r="E10" s="163"/>
      <c r="F10" s="164">
        <v>79735</v>
      </c>
      <c r="G10" s="165"/>
      <c r="H10" s="166"/>
    </row>
    <row r="11" spans="1:8" x14ac:dyDescent="0.15">
      <c r="A11" s="147" t="s">
        <v>538</v>
      </c>
      <c r="B11" s="152"/>
      <c r="C11" s="153"/>
      <c r="D11" s="154">
        <v>94252</v>
      </c>
      <c r="E11" s="155"/>
      <c r="F11" s="156">
        <v>167497</v>
      </c>
      <c r="G11" s="157"/>
      <c r="H11" s="158"/>
    </row>
    <row r="12" spans="1:8" x14ac:dyDescent="0.15">
      <c r="A12" s="159"/>
      <c r="B12" s="160"/>
      <c r="C12" s="167"/>
      <c r="D12" s="162">
        <v>65572</v>
      </c>
      <c r="E12" s="163"/>
      <c r="F12" s="164">
        <v>82571</v>
      </c>
      <c r="G12" s="165"/>
      <c r="H12" s="166"/>
    </row>
    <row r="13" spans="1:8" x14ac:dyDescent="0.15">
      <c r="A13" s="147"/>
      <c r="B13" s="152"/>
      <c r="C13" s="168"/>
      <c r="D13" s="169">
        <v>102677</v>
      </c>
      <c r="E13" s="170"/>
      <c r="F13" s="171">
        <v>175421</v>
      </c>
      <c r="G13" s="172"/>
      <c r="H13" s="158"/>
    </row>
    <row r="14" spans="1:8" x14ac:dyDescent="0.15">
      <c r="A14" s="159"/>
      <c r="B14" s="160"/>
      <c r="C14" s="161"/>
      <c r="D14" s="162">
        <v>63055</v>
      </c>
      <c r="E14" s="163"/>
      <c r="F14" s="164">
        <v>81870</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6.36</v>
      </c>
      <c r="C19" s="173">
        <f>ROUND(VALUE(SUBSTITUTE(実質収支比率等に係る経年分析!G$48,"▲","-")),2)</f>
        <v>6.47</v>
      </c>
      <c r="D19" s="173">
        <f>ROUND(VALUE(SUBSTITUTE(実質収支比率等に係る経年分析!H$48,"▲","-")),2)</f>
        <v>3.91</v>
      </c>
      <c r="E19" s="173">
        <f>ROUND(VALUE(SUBSTITUTE(実質収支比率等に係る経年分析!I$48,"▲","-")),2)</f>
        <v>10.029999999999999</v>
      </c>
      <c r="F19" s="173">
        <f>ROUND(VALUE(SUBSTITUTE(実質収支比率等に係る経年分析!J$48,"▲","-")),2)</f>
        <v>5.62</v>
      </c>
    </row>
    <row r="20" spans="1:11" x14ac:dyDescent="0.15">
      <c r="A20" s="173" t="s">
        <v>55</v>
      </c>
      <c r="B20" s="173">
        <f>ROUND(VALUE(SUBSTITUTE(実質収支比率等に係る経年分析!F$47,"▲","-")),2)</f>
        <v>118.96</v>
      </c>
      <c r="C20" s="173">
        <f>ROUND(VALUE(SUBSTITUTE(実質収支比率等に係る経年分析!G$47,"▲","-")),2)</f>
        <v>133.58000000000001</v>
      </c>
      <c r="D20" s="173">
        <f>ROUND(VALUE(SUBSTITUTE(実質収支比率等に係る経年分析!H$47,"▲","-")),2)</f>
        <v>147.94</v>
      </c>
      <c r="E20" s="173">
        <f>ROUND(VALUE(SUBSTITUTE(実質収支比率等に係る経年分析!I$47,"▲","-")),2)</f>
        <v>152.83000000000001</v>
      </c>
      <c r="F20" s="173">
        <f>ROUND(VALUE(SUBSTITUTE(実質収支比率等に係る経年分析!J$47,"▲","-")),2)</f>
        <v>158.91999999999999</v>
      </c>
    </row>
    <row r="21" spans="1:11" x14ac:dyDescent="0.15">
      <c r="A21" s="173" t="s">
        <v>56</v>
      </c>
      <c r="B21" s="173">
        <f>IF(ISNUMBER(VALUE(SUBSTITUTE(実質収支比率等に係る経年分析!F$49,"▲","-"))),ROUND(VALUE(SUBSTITUTE(実質収支比率等に係る経年分析!F$49,"▲","-")),2),NA())</f>
        <v>20.170000000000002</v>
      </c>
      <c r="C21" s="173">
        <f>IF(ISNUMBER(VALUE(SUBSTITUTE(実質収支比率等に係る経年分析!G$49,"▲","-"))),ROUND(VALUE(SUBSTITUTE(実質収支比率等に係る経年分析!G$49,"▲","-")),2),NA())</f>
        <v>17.62</v>
      </c>
      <c r="D21" s="173">
        <f>IF(ISNUMBER(VALUE(SUBSTITUTE(実質収支比率等に係る経年分析!H$49,"▲","-"))),ROUND(VALUE(SUBSTITUTE(実質収支比率等に係る経年分析!H$49,"▲","-")),2),NA())</f>
        <v>8.34</v>
      </c>
      <c r="E21" s="173">
        <f>IF(ISNUMBER(VALUE(SUBSTITUTE(実質収支比率等に係る経年分析!I$49,"▲","-"))),ROUND(VALUE(SUBSTITUTE(実質収支比率等に係る経年分析!I$49,"▲","-")),2),NA())</f>
        <v>8.86</v>
      </c>
      <c r="F21" s="173">
        <f>IF(ISNUMBER(VALUE(SUBSTITUTE(実質収支比率等に係る経年分析!J$49,"▲","-"))),ROUND(VALUE(SUBSTITUTE(実質収支比率等に係る経年分析!J$49,"▲","-")),2),NA())</f>
        <v>-2.21</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索道事業特別会計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v>
      </c>
    </row>
    <row r="32" spans="1:11" x14ac:dyDescent="0.15">
      <c r="A32" s="174" t="str">
        <f>IF(連結実質赤字比率に係る赤字・黒字の構成分析!C$38="",NA(),連結実質赤字比率に係る赤字・黒字の構成分析!C$38)</f>
        <v>国民健康保険特別会計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v>
      </c>
    </row>
    <row r="33" spans="1:16" x14ac:dyDescent="0.15">
      <c r="A33" s="174" t="str">
        <f>IF(連結実質赤字比率に係る赤字・黒字の構成分析!C$37="",NA(),連結実質赤字比率に係る赤字・黒字の構成分析!C$37)</f>
        <v>農業集落排水事業特別会計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0.02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0.05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0.03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0.02</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0.04</v>
      </c>
    </row>
    <row r="34" spans="1:16" x14ac:dyDescent="0.15">
      <c r="A34" s="174" t="str">
        <f>IF(連結実質赤字比率に係る赤字・黒字の構成分析!C$36="",NA(),連結実質赤字比率に係る赤字・黒字の構成分析!C$36)</f>
        <v>下水道事業特別会計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0.2</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0.18</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0.33</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0.15</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0.11</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6.36</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6.47</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3.91</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10.02</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5.61</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8.01</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8.14</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8.32</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6.38</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6.12</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414</v>
      </c>
      <c r="E42" s="175"/>
      <c r="F42" s="175"/>
      <c r="G42" s="175">
        <f>'実質公債費比率（分子）の構造'!L$52</f>
        <v>404</v>
      </c>
      <c r="H42" s="175"/>
      <c r="I42" s="175"/>
      <c r="J42" s="175">
        <f>'実質公債費比率（分子）の構造'!M$52</f>
        <v>395</v>
      </c>
      <c r="K42" s="175"/>
      <c r="L42" s="175"/>
      <c r="M42" s="175">
        <f>'実質公債費比率（分子）の構造'!N$52</f>
        <v>394</v>
      </c>
      <c r="N42" s="175"/>
      <c r="O42" s="175"/>
      <c r="P42" s="175">
        <f>'実質公債費比率（分子）の構造'!O$52</f>
        <v>380</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0</v>
      </c>
      <c r="C44" s="175"/>
      <c r="D44" s="175"/>
      <c r="E44" s="175">
        <f>'実質公債費比率（分子）の構造'!L$50</f>
        <v>0</v>
      </c>
      <c r="F44" s="175"/>
      <c r="G44" s="175"/>
      <c r="H44" s="175">
        <f>'実質公債費比率（分子）の構造'!M$50</f>
        <v>0</v>
      </c>
      <c r="I44" s="175"/>
      <c r="J44" s="175"/>
      <c r="K44" s="175">
        <f>'実質公債費比率（分子）の構造'!N$50</f>
        <v>0</v>
      </c>
      <c r="L44" s="175"/>
      <c r="M44" s="175"/>
      <c r="N44" s="175">
        <f>'実質公債費比率（分子）の構造'!O$50</f>
        <v>0</v>
      </c>
      <c r="O44" s="175"/>
      <c r="P44" s="175"/>
    </row>
    <row r="45" spans="1:16" x14ac:dyDescent="0.15">
      <c r="A45" s="175" t="s">
        <v>66</v>
      </c>
      <c r="B45" s="175">
        <f>'実質公債費比率（分子）の構造'!K$49</f>
        <v>2</v>
      </c>
      <c r="C45" s="175"/>
      <c r="D45" s="175"/>
      <c r="E45" s="175">
        <f>'実質公債費比率（分子）の構造'!L$49</f>
        <v>3</v>
      </c>
      <c r="F45" s="175"/>
      <c r="G45" s="175"/>
      <c r="H45" s="175">
        <f>'実質公債費比率（分子）の構造'!M$49</f>
        <v>3</v>
      </c>
      <c r="I45" s="175"/>
      <c r="J45" s="175"/>
      <c r="K45" s="175">
        <f>'実質公債費比率（分子）の構造'!N$49</f>
        <v>13</v>
      </c>
      <c r="L45" s="175"/>
      <c r="M45" s="175"/>
      <c r="N45" s="175">
        <f>'実質公債費比率（分子）の構造'!O$49</f>
        <v>16</v>
      </c>
      <c r="O45" s="175"/>
      <c r="P45" s="175"/>
    </row>
    <row r="46" spans="1:16" x14ac:dyDescent="0.15">
      <c r="A46" s="175" t="s">
        <v>67</v>
      </c>
      <c r="B46" s="175">
        <f>'実質公債費比率（分子）の構造'!K$48</f>
        <v>100</v>
      </c>
      <c r="C46" s="175"/>
      <c r="D46" s="175"/>
      <c r="E46" s="175">
        <f>'実質公債費比率（分子）の構造'!L$48</f>
        <v>100</v>
      </c>
      <c r="F46" s="175"/>
      <c r="G46" s="175"/>
      <c r="H46" s="175">
        <f>'実質公債費比率（分子）の構造'!M$48</f>
        <v>105</v>
      </c>
      <c r="I46" s="175"/>
      <c r="J46" s="175"/>
      <c r="K46" s="175">
        <f>'実質公債費比率（分子）の構造'!N$48</f>
        <v>98</v>
      </c>
      <c r="L46" s="175"/>
      <c r="M46" s="175"/>
      <c r="N46" s="175">
        <f>'実質公債費比率（分子）の構造'!O$48</f>
        <v>101</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394</v>
      </c>
      <c r="C49" s="175"/>
      <c r="D49" s="175"/>
      <c r="E49" s="175">
        <f>'実質公債費比率（分子）の構造'!L$45</f>
        <v>397</v>
      </c>
      <c r="F49" s="175"/>
      <c r="G49" s="175"/>
      <c r="H49" s="175">
        <f>'実質公債費比率（分子）の構造'!M$45</f>
        <v>389</v>
      </c>
      <c r="I49" s="175"/>
      <c r="J49" s="175"/>
      <c r="K49" s="175">
        <f>'実質公債費比率（分子）の構造'!N$45</f>
        <v>408</v>
      </c>
      <c r="L49" s="175"/>
      <c r="M49" s="175"/>
      <c r="N49" s="175">
        <f>'実質公債費比率（分子）の構造'!O$45</f>
        <v>414</v>
      </c>
      <c r="O49" s="175"/>
      <c r="P49" s="175"/>
    </row>
    <row r="50" spans="1:16" x14ac:dyDescent="0.15">
      <c r="A50" s="175" t="s">
        <v>71</v>
      </c>
      <c r="B50" s="175" t="e">
        <f>NA()</f>
        <v>#N/A</v>
      </c>
      <c r="C50" s="175">
        <f>IF(ISNUMBER('実質公債費比率（分子）の構造'!K$53),'実質公債費比率（分子）の構造'!K$53,NA())</f>
        <v>82</v>
      </c>
      <c r="D50" s="175" t="e">
        <f>NA()</f>
        <v>#N/A</v>
      </c>
      <c r="E50" s="175" t="e">
        <f>NA()</f>
        <v>#N/A</v>
      </c>
      <c r="F50" s="175">
        <f>IF(ISNUMBER('実質公債費比率（分子）の構造'!L$53),'実質公債費比率（分子）の構造'!L$53,NA())</f>
        <v>96</v>
      </c>
      <c r="G50" s="175" t="e">
        <f>NA()</f>
        <v>#N/A</v>
      </c>
      <c r="H50" s="175" t="e">
        <f>NA()</f>
        <v>#N/A</v>
      </c>
      <c r="I50" s="175">
        <f>IF(ISNUMBER('実質公債費比率（分子）の構造'!M$53),'実質公債費比率（分子）の構造'!M$53,NA())</f>
        <v>102</v>
      </c>
      <c r="J50" s="175" t="e">
        <f>NA()</f>
        <v>#N/A</v>
      </c>
      <c r="K50" s="175" t="e">
        <f>NA()</f>
        <v>#N/A</v>
      </c>
      <c r="L50" s="175">
        <f>IF(ISNUMBER('実質公債費比率（分子）の構造'!N$53),'実質公債費比率（分子）の構造'!N$53,NA())</f>
        <v>125</v>
      </c>
      <c r="M50" s="175" t="e">
        <f>NA()</f>
        <v>#N/A</v>
      </c>
      <c r="N50" s="175" t="e">
        <f>NA()</f>
        <v>#N/A</v>
      </c>
      <c r="O50" s="175">
        <f>IF(ISNUMBER('実質公債費比率（分子）の構造'!O$53),'実質公債費比率（分子）の構造'!O$53,NA())</f>
        <v>151</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3969</v>
      </c>
      <c r="E56" s="174"/>
      <c r="F56" s="174"/>
      <c r="G56" s="174">
        <f>'将来負担比率（分子）の構造'!J$52</f>
        <v>4148</v>
      </c>
      <c r="H56" s="174"/>
      <c r="I56" s="174"/>
      <c r="J56" s="174">
        <f>'将来負担比率（分子）の構造'!K$52</f>
        <v>3994</v>
      </c>
      <c r="K56" s="174"/>
      <c r="L56" s="174"/>
      <c r="M56" s="174">
        <f>'将来負担比率（分子）の構造'!L$52</f>
        <v>4168</v>
      </c>
      <c r="N56" s="174"/>
      <c r="O56" s="174"/>
      <c r="P56" s="174">
        <f>'将来負担比率（分子）の構造'!M$52</f>
        <v>4177</v>
      </c>
    </row>
    <row r="57" spans="1:16" x14ac:dyDescent="0.15">
      <c r="A57" s="174" t="s">
        <v>42</v>
      </c>
      <c r="B57" s="174"/>
      <c r="C57" s="174"/>
      <c r="D57" s="174">
        <f>'将来負担比率（分子）の構造'!I$51</f>
        <v>111</v>
      </c>
      <c r="E57" s="174"/>
      <c r="F57" s="174"/>
      <c r="G57" s="174">
        <f>'将来負担比率（分子）の構造'!J$51</f>
        <v>97</v>
      </c>
      <c r="H57" s="174"/>
      <c r="I57" s="174"/>
      <c r="J57" s="174">
        <f>'将来負担比率（分子）の構造'!K$51</f>
        <v>90</v>
      </c>
      <c r="K57" s="174"/>
      <c r="L57" s="174"/>
      <c r="M57" s="174">
        <f>'将来負担比率（分子）の構造'!L$51</f>
        <v>78</v>
      </c>
      <c r="N57" s="174"/>
      <c r="O57" s="174"/>
      <c r="P57" s="174">
        <f>'将来負担比率（分子）の構造'!M$51</f>
        <v>68</v>
      </c>
    </row>
    <row r="58" spans="1:16" x14ac:dyDescent="0.15">
      <c r="A58" s="174" t="s">
        <v>41</v>
      </c>
      <c r="B58" s="174"/>
      <c r="C58" s="174"/>
      <c r="D58" s="174">
        <f>'将来負担比率（分子）の構造'!I$50</f>
        <v>4163</v>
      </c>
      <c r="E58" s="174"/>
      <c r="F58" s="174"/>
      <c r="G58" s="174">
        <f>'将来負担比率（分子）の構造'!J$50</f>
        <v>4636</v>
      </c>
      <c r="H58" s="174"/>
      <c r="I58" s="174"/>
      <c r="J58" s="174">
        <f>'将来負担比率（分子）の構造'!K$50</f>
        <v>4951</v>
      </c>
      <c r="K58" s="174"/>
      <c r="L58" s="174"/>
      <c r="M58" s="174">
        <f>'将来負担比率（分子）の構造'!L$50</f>
        <v>5050</v>
      </c>
      <c r="N58" s="174"/>
      <c r="O58" s="174"/>
      <c r="P58" s="174">
        <f>'将来負担比率（分子）の構造'!M$50</f>
        <v>5107</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441</v>
      </c>
      <c r="C62" s="174"/>
      <c r="D62" s="174"/>
      <c r="E62" s="174">
        <f>'将来負担比率（分子）の構造'!J$45</f>
        <v>438</v>
      </c>
      <c r="F62" s="174"/>
      <c r="G62" s="174"/>
      <c r="H62" s="174">
        <f>'将来負担比率（分子）の構造'!K$45</f>
        <v>455</v>
      </c>
      <c r="I62" s="174"/>
      <c r="J62" s="174"/>
      <c r="K62" s="174">
        <f>'将来負担比率（分子）の構造'!L$45</f>
        <v>410</v>
      </c>
      <c r="L62" s="174"/>
      <c r="M62" s="174"/>
      <c r="N62" s="174">
        <f>'将来負担比率（分子）の構造'!M$45</f>
        <v>370</v>
      </c>
      <c r="O62" s="174"/>
      <c r="P62" s="174"/>
    </row>
    <row r="63" spans="1:16" x14ac:dyDescent="0.15">
      <c r="A63" s="174" t="s">
        <v>34</v>
      </c>
      <c r="B63" s="174">
        <f>'将来負担比率（分子）の構造'!I$44</f>
        <v>11</v>
      </c>
      <c r="C63" s="174"/>
      <c r="D63" s="174"/>
      <c r="E63" s="174">
        <f>'将来負担比率（分子）の構造'!J$44</f>
        <v>157</v>
      </c>
      <c r="F63" s="174"/>
      <c r="G63" s="174"/>
      <c r="H63" s="174">
        <f>'将来負担比率（分子）の構造'!K$44</f>
        <v>155</v>
      </c>
      <c r="I63" s="174"/>
      <c r="J63" s="174"/>
      <c r="K63" s="174">
        <f>'将来負担比率（分子）の構造'!L$44</f>
        <v>142</v>
      </c>
      <c r="L63" s="174"/>
      <c r="M63" s="174"/>
      <c r="N63" s="174">
        <f>'将来負担比率（分子）の構造'!M$44</f>
        <v>126</v>
      </c>
      <c r="O63" s="174"/>
      <c r="P63" s="174"/>
    </row>
    <row r="64" spans="1:16" x14ac:dyDescent="0.15">
      <c r="A64" s="174" t="s">
        <v>33</v>
      </c>
      <c r="B64" s="174">
        <f>'将来負担比率（分子）の構造'!I$43</f>
        <v>1474</v>
      </c>
      <c r="C64" s="174"/>
      <c r="D64" s="174"/>
      <c r="E64" s="174">
        <f>'将来負担比率（分子）の構造'!J$43</f>
        <v>1388</v>
      </c>
      <c r="F64" s="174"/>
      <c r="G64" s="174"/>
      <c r="H64" s="174">
        <f>'将来負担比率（分子）の構造'!K$43</f>
        <v>1324</v>
      </c>
      <c r="I64" s="174"/>
      <c r="J64" s="174"/>
      <c r="K64" s="174">
        <f>'将来負担比率（分子）の構造'!L$43</f>
        <v>1233</v>
      </c>
      <c r="L64" s="174"/>
      <c r="M64" s="174"/>
      <c r="N64" s="174">
        <f>'将来負担比率（分子）の構造'!M$43</f>
        <v>1152</v>
      </c>
      <c r="O64" s="174"/>
      <c r="P64" s="174"/>
    </row>
    <row r="65" spans="1:16" x14ac:dyDescent="0.15">
      <c r="A65" s="174" t="s">
        <v>32</v>
      </c>
      <c r="B65" s="174">
        <f>'将来負担比率（分子）の構造'!I$42</f>
        <v>2</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31</v>
      </c>
      <c r="B66" s="174">
        <f>'将来負担比率（分子）の構造'!I$41</f>
        <v>3983</v>
      </c>
      <c r="C66" s="174"/>
      <c r="D66" s="174"/>
      <c r="E66" s="174">
        <f>'将来負担比率（分子）の構造'!J$41</f>
        <v>4101</v>
      </c>
      <c r="F66" s="174"/>
      <c r="G66" s="174"/>
      <c r="H66" s="174">
        <f>'将来負担比率（分子）の構造'!K$41</f>
        <v>4229</v>
      </c>
      <c r="I66" s="174"/>
      <c r="J66" s="174"/>
      <c r="K66" s="174">
        <f>'将来負担比率（分子）の構造'!L$41</f>
        <v>4421</v>
      </c>
      <c r="L66" s="174"/>
      <c r="M66" s="174"/>
      <c r="N66" s="174">
        <f>'将来負担比率（分子）の構造'!M$41</f>
        <v>4381</v>
      </c>
      <c r="O66" s="174"/>
      <c r="P66" s="174"/>
    </row>
    <row r="67" spans="1:16" x14ac:dyDescent="0.15">
      <c r="A67" s="174" t="s">
        <v>75</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4074</v>
      </c>
      <c r="C72" s="178">
        <f>基金残高に係る経年分析!G55</f>
        <v>4150</v>
      </c>
      <c r="D72" s="178">
        <f>基金残高に係る経年分析!H55</f>
        <v>4214</v>
      </c>
    </row>
    <row r="73" spans="1:16" x14ac:dyDescent="0.15">
      <c r="A73" s="177" t="s">
        <v>78</v>
      </c>
      <c r="B73" s="178">
        <f>基金残高に係る経年分析!F56</f>
        <v>276</v>
      </c>
      <c r="C73" s="178">
        <f>基金残高に係る経年分析!G56</f>
        <v>276</v>
      </c>
      <c r="D73" s="178">
        <f>基金残高に係る経年分析!H56</f>
        <v>277</v>
      </c>
    </row>
    <row r="74" spans="1:16" x14ac:dyDescent="0.15">
      <c r="A74" s="177" t="s">
        <v>79</v>
      </c>
      <c r="B74" s="178">
        <f>基金残高に係る経年分析!F57</f>
        <v>622</v>
      </c>
      <c r="C74" s="178">
        <f>基金残高に係る経年分析!G57</f>
        <v>630</v>
      </c>
      <c r="D74" s="178">
        <f>基金残高に係る経年分析!H57</f>
        <v>634</v>
      </c>
    </row>
  </sheetData>
  <sheetProtection algorithmName="SHA-512" hashValue="QWUUvYOZwxEP9g4aWm3ZhPuT+cS7rgmrPly4BT/Bw/65U1lFcJxo13/xdhTBvpzkmMqy44kDuz5JDWrQRaeB3A==" saltValue="pg4Yb/kvo0AfuVkN10/8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209</v>
      </c>
      <c r="DI1" s="653"/>
      <c r="DJ1" s="653"/>
      <c r="DK1" s="653"/>
      <c r="DL1" s="653"/>
      <c r="DM1" s="653"/>
      <c r="DN1" s="654"/>
      <c r="DO1" s="219"/>
      <c r="DP1" s="652" t="s">
        <v>210</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15">
      <c r="B2" s="220" t="s">
        <v>211</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55" t="s">
        <v>212</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213</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214</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55" t="s">
        <v>1</v>
      </c>
      <c r="C4" s="656"/>
      <c r="D4" s="656"/>
      <c r="E4" s="656"/>
      <c r="F4" s="656"/>
      <c r="G4" s="656"/>
      <c r="H4" s="656"/>
      <c r="I4" s="656"/>
      <c r="J4" s="656"/>
      <c r="K4" s="656"/>
      <c r="L4" s="656"/>
      <c r="M4" s="656"/>
      <c r="N4" s="656"/>
      <c r="O4" s="656"/>
      <c r="P4" s="656"/>
      <c r="Q4" s="657"/>
      <c r="R4" s="655" t="s">
        <v>215</v>
      </c>
      <c r="S4" s="656"/>
      <c r="T4" s="656"/>
      <c r="U4" s="656"/>
      <c r="V4" s="656"/>
      <c r="W4" s="656"/>
      <c r="X4" s="656"/>
      <c r="Y4" s="657"/>
      <c r="Z4" s="655" t="s">
        <v>216</v>
      </c>
      <c r="AA4" s="656"/>
      <c r="AB4" s="656"/>
      <c r="AC4" s="657"/>
      <c r="AD4" s="655" t="s">
        <v>217</v>
      </c>
      <c r="AE4" s="656"/>
      <c r="AF4" s="656"/>
      <c r="AG4" s="656"/>
      <c r="AH4" s="656"/>
      <c r="AI4" s="656"/>
      <c r="AJ4" s="656"/>
      <c r="AK4" s="657"/>
      <c r="AL4" s="655" t="s">
        <v>216</v>
      </c>
      <c r="AM4" s="656"/>
      <c r="AN4" s="656"/>
      <c r="AO4" s="657"/>
      <c r="AP4" s="661" t="s">
        <v>218</v>
      </c>
      <c r="AQ4" s="661"/>
      <c r="AR4" s="661"/>
      <c r="AS4" s="661"/>
      <c r="AT4" s="661"/>
      <c r="AU4" s="661"/>
      <c r="AV4" s="661"/>
      <c r="AW4" s="661"/>
      <c r="AX4" s="661"/>
      <c r="AY4" s="661"/>
      <c r="AZ4" s="661"/>
      <c r="BA4" s="661"/>
      <c r="BB4" s="661"/>
      <c r="BC4" s="661"/>
      <c r="BD4" s="661"/>
      <c r="BE4" s="661"/>
      <c r="BF4" s="661"/>
      <c r="BG4" s="661" t="s">
        <v>219</v>
      </c>
      <c r="BH4" s="661"/>
      <c r="BI4" s="661"/>
      <c r="BJ4" s="661"/>
      <c r="BK4" s="661"/>
      <c r="BL4" s="661"/>
      <c r="BM4" s="661"/>
      <c r="BN4" s="661"/>
      <c r="BO4" s="661" t="s">
        <v>216</v>
      </c>
      <c r="BP4" s="661"/>
      <c r="BQ4" s="661"/>
      <c r="BR4" s="661"/>
      <c r="BS4" s="661" t="s">
        <v>220</v>
      </c>
      <c r="BT4" s="661"/>
      <c r="BU4" s="661"/>
      <c r="BV4" s="661"/>
      <c r="BW4" s="661"/>
      <c r="BX4" s="661"/>
      <c r="BY4" s="661"/>
      <c r="BZ4" s="661"/>
      <c r="CA4" s="661"/>
      <c r="CB4" s="661"/>
      <c r="CD4" s="658" t="s">
        <v>221</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15">
      <c r="B5" s="662" t="s">
        <v>222</v>
      </c>
      <c r="C5" s="663"/>
      <c r="D5" s="663"/>
      <c r="E5" s="663"/>
      <c r="F5" s="663"/>
      <c r="G5" s="663"/>
      <c r="H5" s="663"/>
      <c r="I5" s="663"/>
      <c r="J5" s="663"/>
      <c r="K5" s="663"/>
      <c r="L5" s="663"/>
      <c r="M5" s="663"/>
      <c r="N5" s="663"/>
      <c r="O5" s="663"/>
      <c r="P5" s="663"/>
      <c r="Q5" s="664"/>
      <c r="R5" s="665">
        <v>487017</v>
      </c>
      <c r="S5" s="666"/>
      <c r="T5" s="666"/>
      <c r="U5" s="666"/>
      <c r="V5" s="666"/>
      <c r="W5" s="666"/>
      <c r="X5" s="666"/>
      <c r="Y5" s="667"/>
      <c r="Z5" s="668">
        <v>11.8</v>
      </c>
      <c r="AA5" s="668"/>
      <c r="AB5" s="668"/>
      <c r="AC5" s="668"/>
      <c r="AD5" s="669">
        <v>487017</v>
      </c>
      <c r="AE5" s="669"/>
      <c r="AF5" s="669"/>
      <c r="AG5" s="669"/>
      <c r="AH5" s="669"/>
      <c r="AI5" s="669"/>
      <c r="AJ5" s="669"/>
      <c r="AK5" s="669"/>
      <c r="AL5" s="670">
        <v>19.3</v>
      </c>
      <c r="AM5" s="671"/>
      <c r="AN5" s="671"/>
      <c r="AO5" s="672"/>
      <c r="AP5" s="662" t="s">
        <v>223</v>
      </c>
      <c r="AQ5" s="663"/>
      <c r="AR5" s="663"/>
      <c r="AS5" s="663"/>
      <c r="AT5" s="663"/>
      <c r="AU5" s="663"/>
      <c r="AV5" s="663"/>
      <c r="AW5" s="663"/>
      <c r="AX5" s="663"/>
      <c r="AY5" s="663"/>
      <c r="AZ5" s="663"/>
      <c r="BA5" s="663"/>
      <c r="BB5" s="663"/>
      <c r="BC5" s="663"/>
      <c r="BD5" s="663"/>
      <c r="BE5" s="663"/>
      <c r="BF5" s="664"/>
      <c r="BG5" s="676">
        <v>487017</v>
      </c>
      <c r="BH5" s="677"/>
      <c r="BI5" s="677"/>
      <c r="BJ5" s="677"/>
      <c r="BK5" s="677"/>
      <c r="BL5" s="677"/>
      <c r="BM5" s="677"/>
      <c r="BN5" s="678"/>
      <c r="BO5" s="679">
        <v>100</v>
      </c>
      <c r="BP5" s="679"/>
      <c r="BQ5" s="679"/>
      <c r="BR5" s="679"/>
      <c r="BS5" s="680" t="s">
        <v>128</v>
      </c>
      <c r="BT5" s="680"/>
      <c r="BU5" s="680"/>
      <c r="BV5" s="680"/>
      <c r="BW5" s="680"/>
      <c r="BX5" s="680"/>
      <c r="BY5" s="680"/>
      <c r="BZ5" s="680"/>
      <c r="CA5" s="680"/>
      <c r="CB5" s="684"/>
      <c r="CD5" s="658" t="s">
        <v>218</v>
      </c>
      <c r="CE5" s="659"/>
      <c r="CF5" s="659"/>
      <c r="CG5" s="659"/>
      <c r="CH5" s="659"/>
      <c r="CI5" s="659"/>
      <c r="CJ5" s="659"/>
      <c r="CK5" s="659"/>
      <c r="CL5" s="659"/>
      <c r="CM5" s="659"/>
      <c r="CN5" s="659"/>
      <c r="CO5" s="659"/>
      <c r="CP5" s="659"/>
      <c r="CQ5" s="660"/>
      <c r="CR5" s="658" t="s">
        <v>224</v>
      </c>
      <c r="CS5" s="659"/>
      <c r="CT5" s="659"/>
      <c r="CU5" s="659"/>
      <c r="CV5" s="659"/>
      <c r="CW5" s="659"/>
      <c r="CX5" s="659"/>
      <c r="CY5" s="660"/>
      <c r="CZ5" s="658" t="s">
        <v>216</v>
      </c>
      <c r="DA5" s="659"/>
      <c r="DB5" s="659"/>
      <c r="DC5" s="660"/>
      <c r="DD5" s="658" t="s">
        <v>225</v>
      </c>
      <c r="DE5" s="659"/>
      <c r="DF5" s="659"/>
      <c r="DG5" s="659"/>
      <c r="DH5" s="659"/>
      <c r="DI5" s="659"/>
      <c r="DJ5" s="659"/>
      <c r="DK5" s="659"/>
      <c r="DL5" s="659"/>
      <c r="DM5" s="659"/>
      <c r="DN5" s="659"/>
      <c r="DO5" s="659"/>
      <c r="DP5" s="660"/>
      <c r="DQ5" s="658" t="s">
        <v>226</v>
      </c>
      <c r="DR5" s="659"/>
      <c r="DS5" s="659"/>
      <c r="DT5" s="659"/>
      <c r="DU5" s="659"/>
      <c r="DV5" s="659"/>
      <c r="DW5" s="659"/>
      <c r="DX5" s="659"/>
      <c r="DY5" s="659"/>
      <c r="DZ5" s="659"/>
      <c r="EA5" s="659"/>
      <c r="EB5" s="659"/>
      <c r="EC5" s="660"/>
    </row>
    <row r="6" spans="2:143" ht="11.25" customHeight="1" x14ac:dyDescent="0.15">
      <c r="B6" s="673" t="s">
        <v>227</v>
      </c>
      <c r="C6" s="674"/>
      <c r="D6" s="674"/>
      <c r="E6" s="674"/>
      <c r="F6" s="674"/>
      <c r="G6" s="674"/>
      <c r="H6" s="674"/>
      <c r="I6" s="674"/>
      <c r="J6" s="674"/>
      <c r="K6" s="674"/>
      <c r="L6" s="674"/>
      <c r="M6" s="674"/>
      <c r="N6" s="674"/>
      <c r="O6" s="674"/>
      <c r="P6" s="674"/>
      <c r="Q6" s="675"/>
      <c r="R6" s="676">
        <v>48011</v>
      </c>
      <c r="S6" s="677"/>
      <c r="T6" s="677"/>
      <c r="U6" s="677"/>
      <c r="V6" s="677"/>
      <c r="W6" s="677"/>
      <c r="X6" s="677"/>
      <c r="Y6" s="678"/>
      <c r="Z6" s="679">
        <v>1.2</v>
      </c>
      <c r="AA6" s="679"/>
      <c r="AB6" s="679"/>
      <c r="AC6" s="679"/>
      <c r="AD6" s="680">
        <v>48011</v>
      </c>
      <c r="AE6" s="680"/>
      <c r="AF6" s="680"/>
      <c r="AG6" s="680"/>
      <c r="AH6" s="680"/>
      <c r="AI6" s="680"/>
      <c r="AJ6" s="680"/>
      <c r="AK6" s="680"/>
      <c r="AL6" s="681">
        <v>1.9</v>
      </c>
      <c r="AM6" s="682"/>
      <c r="AN6" s="682"/>
      <c r="AO6" s="683"/>
      <c r="AP6" s="673" t="s">
        <v>228</v>
      </c>
      <c r="AQ6" s="674"/>
      <c r="AR6" s="674"/>
      <c r="AS6" s="674"/>
      <c r="AT6" s="674"/>
      <c r="AU6" s="674"/>
      <c r="AV6" s="674"/>
      <c r="AW6" s="674"/>
      <c r="AX6" s="674"/>
      <c r="AY6" s="674"/>
      <c r="AZ6" s="674"/>
      <c r="BA6" s="674"/>
      <c r="BB6" s="674"/>
      <c r="BC6" s="674"/>
      <c r="BD6" s="674"/>
      <c r="BE6" s="674"/>
      <c r="BF6" s="675"/>
      <c r="BG6" s="676">
        <v>487017</v>
      </c>
      <c r="BH6" s="677"/>
      <c r="BI6" s="677"/>
      <c r="BJ6" s="677"/>
      <c r="BK6" s="677"/>
      <c r="BL6" s="677"/>
      <c r="BM6" s="677"/>
      <c r="BN6" s="678"/>
      <c r="BO6" s="679">
        <v>100</v>
      </c>
      <c r="BP6" s="679"/>
      <c r="BQ6" s="679"/>
      <c r="BR6" s="679"/>
      <c r="BS6" s="680" t="s">
        <v>229</v>
      </c>
      <c r="BT6" s="680"/>
      <c r="BU6" s="680"/>
      <c r="BV6" s="680"/>
      <c r="BW6" s="680"/>
      <c r="BX6" s="680"/>
      <c r="BY6" s="680"/>
      <c r="BZ6" s="680"/>
      <c r="CA6" s="680"/>
      <c r="CB6" s="684"/>
      <c r="CD6" s="687" t="s">
        <v>230</v>
      </c>
      <c r="CE6" s="688"/>
      <c r="CF6" s="688"/>
      <c r="CG6" s="688"/>
      <c r="CH6" s="688"/>
      <c r="CI6" s="688"/>
      <c r="CJ6" s="688"/>
      <c r="CK6" s="688"/>
      <c r="CL6" s="688"/>
      <c r="CM6" s="688"/>
      <c r="CN6" s="688"/>
      <c r="CO6" s="688"/>
      <c r="CP6" s="688"/>
      <c r="CQ6" s="689"/>
      <c r="CR6" s="676">
        <v>68681</v>
      </c>
      <c r="CS6" s="677"/>
      <c r="CT6" s="677"/>
      <c r="CU6" s="677"/>
      <c r="CV6" s="677"/>
      <c r="CW6" s="677"/>
      <c r="CX6" s="677"/>
      <c r="CY6" s="678"/>
      <c r="CZ6" s="670">
        <v>1.8</v>
      </c>
      <c r="DA6" s="671"/>
      <c r="DB6" s="671"/>
      <c r="DC6" s="690"/>
      <c r="DD6" s="685" t="s">
        <v>128</v>
      </c>
      <c r="DE6" s="677"/>
      <c r="DF6" s="677"/>
      <c r="DG6" s="677"/>
      <c r="DH6" s="677"/>
      <c r="DI6" s="677"/>
      <c r="DJ6" s="677"/>
      <c r="DK6" s="677"/>
      <c r="DL6" s="677"/>
      <c r="DM6" s="677"/>
      <c r="DN6" s="677"/>
      <c r="DO6" s="677"/>
      <c r="DP6" s="678"/>
      <c r="DQ6" s="685">
        <v>68681</v>
      </c>
      <c r="DR6" s="677"/>
      <c r="DS6" s="677"/>
      <c r="DT6" s="677"/>
      <c r="DU6" s="677"/>
      <c r="DV6" s="677"/>
      <c r="DW6" s="677"/>
      <c r="DX6" s="677"/>
      <c r="DY6" s="677"/>
      <c r="DZ6" s="677"/>
      <c r="EA6" s="677"/>
      <c r="EB6" s="677"/>
      <c r="EC6" s="686"/>
    </row>
    <row r="7" spans="2:143" ht="11.25" customHeight="1" x14ac:dyDescent="0.15">
      <c r="B7" s="673" t="s">
        <v>231</v>
      </c>
      <c r="C7" s="674"/>
      <c r="D7" s="674"/>
      <c r="E7" s="674"/>
      <c r="F7" s="674"/>
      <c r="G7" s="674"/>
      <c r="H7" s="674"/>
      <c r="I7" s="674"/>
      <c r="J7" s="674"/>
      <c r="K7" s="674"/>
      <c r="L7" s="674"/>
      <c r="M7" s="674"/>
      <c r="N7" s="674"/>
      <c r="O7" s="674"/>
      <c r="P7" s="674"/>
      <c r="Q7" s="675"/>
      <c r="R7" s="676">
        <v>408</v>
      </c>
      <c r="S7" s="677"/>
      <c r="T7" s="677"/>
      <c r="U7" s="677"/>
      <c r="V7" s="677"/>
      <c r="W7" s="677"/>
      <c r="X7" s="677"/>
      <c r="Y7" s="678"/>
      <c r="Z7" s="679">
        <v>0</v>
      </c>
      <c r="AA7" s="679"/>
      <c r="AB7" s="679"/>
      <c r="AC7" s="679"/>
      <c r="AD7" s="680">
        <v>408</v>
      </c>
      <c r="AE7" s="680"/>
      <c r="AF7" s="680"/>
      <c r="AG7" s="680"/>
      <c r="AH7" s="680"/>
      <c r="AI7" s="680"/>
      <c r="AJ7" s="680"/>
      <c r="AK7" s="680"/>
      <c r="AL7" s="681">
        <v>0</v>
      </c>
      <c r="AM7" s="682"/>
      <c r="AN7" s="682"/>
      <c r="AO7" s="683"/>
      <c r="AP7" s="673" t="s">
        <v>232</v>
      </c>
      <c r="AQ7" s="674"/>
      <c r="AR7" s="674"/>
      <c r="AS7" s="674"/>
      <c r="AT7" s="674"/>
      <c r="AU7" s="674"/>
      <c r="AV7" s="674"/>
      <c r="AW7" s="674"/>
      <c r="AX7" s="674"/>
      <c r="AY7" s="674"/>
      <c r="AZ7" s="674"/>
      <c r="BA7" s="674"/>
      <c r="BB7" s="674"/>
      <c r="BC7" s="674"/>
      <c r="BD7" s="674"/>
      <c r="BE7" s="674"/>
      <c r="BF7" s="675"/>
      <c r="BG7" s="676">
        <v>197508</v>
      </c>
      <c r="BH7" s="677"/>
      <c r="BI7" s="677"/>
      <c r="BJ7" s="677"/>
      <c r="BK7" s="677"/>
      <c r="BL7" s="677"/>
      <c r="BM7" s="677"/>
      <c r="BN7" s="678"/>
      <c r="BO7" s="679">
        <v>40.6</v>
      </c>
      <c r="BP7" s="679"/>
      <c r="BQ7" s="679"/>
      <c r="BR7" s="679"/>
      <c r="BS7" s="680" t="s">
        <v>128</v>
      </c>
      <c r="BT7" s="680"/>
      <c r="BU7" s="680"/>
      <c r="BV7" s="680"/>
      <c r="BW7" s="680"/>
      <c r="BX7" s="680"/>
      <c r="BY7" s="680"/>
      <c r="BZ7" s="680"/>
      <c r="CA7" s="680"/>
      <c r="CB7" s="684"/>
      <c r="CD7" s="691" t="s">
        <v>233</v>
      </c>
      <c r="CE7" s="692"/>
      <c r="CF7" s="692"/>
      <c r="CG7" s="692"/>
      <c r="CH7" s="692"/>
      <c r="CI7" s="692"/>
      <c r="CJ7" s="692"/>
      <c r="CK7" s="692"/>
      <c r="CL7" s="692"/>
      <c r="CM7" s="692"/>
      <c r="CN7" s="692"/>
      <c r="CO7" s="692"/>
      <c r="CP7" s="692"/>
      <c r="CQ7" s="693"/>
      <c r="CR7" s="676">
        <v>461801</v>
      </c>
      <c r="CS7" s="677"/>
      <c r="CT7" s="677"/>
      <c r="CU7" s="677"/>
      <c r="CV7" s="677"/>
      <c r="CW7" s="677"/>
      <c r="CX7" s="677"/>
      <c r="CY7" s="678"/>
      <c r="CZ7" s="679">
        <v>12.4</v>
      </c>
      <c r="DA7" s="679"/>
      <c r="DB7" s="679"/>
      <c r="DC7" s="679"/>
      <c r="DD7" s="685">
        <v>23429</v>
      </c>
      <c r="DE7" s="677"/>
      <c r="DF7" s="677"/>
      <c r="DG7" s="677"/>
      <c r="DH7" s="677"/>
      <c r="DI7" s="677"/>
      <c r="DJ7" s="677"/>
      <c r="DK7" s="677"/>
      <c r="DL7" s="677"/>
      <c r="DM7" s="677"/>
      <c r="DN7" s="677"/>
      <c r="DO7" s="677"/>
      <c r="DP7" s="678"/>
      <c r="DQ7" s="685">
        <v>406896</v>
      </c>
      <c r="DR7" s="677"/>
      <c r="DS7" s="677"/>
      <c r="DT7" s="677"/>
      <c r="DU7" s="677"/>
      <c r="DV7" s="677"/>
      <c r="DW7" s="677"/>
      <c r="DX7" s="677"/>
      <c r="DY7" s="677"/>
      <c r="DZ7" s="677"/>
      <c r="EA7" s="677"/>
      <c r="EB7" s="677"/>
      <c r="EC7" s="686"/>
    </row>
    <row r="8" spans="2:143" ht="11.25" customHeight="1" x14ac:dyDescent="0.15">
      <c r="B8" s="673" t="s">
        <v>234</v>
      </c>
      <c r="C8" s="674"/>
      <c r="D8" s="674"/>
      <c r="E8" s="674"/>
      <c r="F8" s="674"/>
      <c r="G8" s="674"/>
      <c r="H8" s="674"/>
      <c r="I8" s="674"/>
      <c r="J8" s="674"/>
      <c r="K8" s="674"/>
      <c r="L8" s="674"/>
      <c r="M8" s="674"/>
      <c r="N8" s="674"/>
      <c r="O8" s="674"/>
      <c r="P8" s="674"/>
      <c r="Q8" s="675"/>
      <c r="R8" s="676">
        <v>533</v>
      </c>
      <c r="S8" s="677"/>
      <c r="T8" s="677"/>
      <c r="U8" s="677"/>
      <c r="V8" s="677"/>
      <c r="W8" s="677"/>
      <c r="X8" s="677"/>
      <c r="Y8" s="678"/>
      <c r="Z8" s="679">
        <v>0</v>
      </c>
      <c r="AA8" s="679"/>
      <c r="AB8" s="679"/>
      <c r="AC8" s="679"/>
      <c r="AD8" s="680">
        <v>533</v>
      </c>
      <c r="AE8" s="680"/>
      <c r="AF8" s="680"/>
      <c r="AG8" s="680"/>
      <c r="AH8" s="680"/>
      <c r="AI8" s="680"/>
      <c r="AJ8" s="680"/>
      <c r="AK8" s="680"/>
      <c r="AL8" s="681">
        <v>0</v>
      </c>
      <c r="AM8" s="682"/>
      <c r="AN8" s="682"/>
      <c r="AO8" s="683"/>
      <c r="AP8" s="673" t="s">
        <v>235</v>
      </c>
      <c r="AQ8" s="674"/>
      <c r="AR8" s="674"/>
      <c r="AS8" s="674"/>
      <c r="AT8" s="674"/>
      <c r="AU8" s="674"/>
      <c r="AV8" s="674"/>
      <c r="AW8" s="674"/>
      <c r="AX8" s="674"/>
      <c r="AY8" s="674"/>
      <c r="AZ8" s="674"/>
      <c r="BA8" s="674"/>
      <c r="BB8" s="674"/>
      <c r="BC8" s="674"/>
      <c r="BD8" s="674"/>
      <c r="BE8" s="674"/>
      <c r="BF8" s="675"/>
      <c r="BG8" s="676">
        <v>8527</v>
      </c>
      <c r="BH8" s="677"/>
      <c r="BI8" s="677"/>
      <c r="BJ8" s="677"/>
      <c r="BK8" s="677"/>
      <c r="BL8" s="677"/>
      <c r="BM8" s="677"/>
      <c r="BN8" s="678"/>
      <c r="BO8" s="679">
        <v>1.8</v>
      </c>
      <c r="BP8" s="679"/>
      <c r="BQ8" s="679"/>
      <c r="BR8" s="679"/>
      <c r="BS8" s="685" t="s">
        <v>236</v>
      </c>
      <c r="BT8" s="677"/>
      <c r="BU8" s="677"/>
      <c r="BV8" s="677"/>
      <c r="BW8" s="677"/>
      <c r="BX8" s="677"/>
      <c r="BY8" s="677"/>
      <c r="BZ8" s="677"/>
      <c r="CA8" s="677"/>
      <c r="CB8" s="686"/>
      <c r="CD8" s="691" t="s">
        <v>237</v>
      </c>
      <c r="CE8" s="692"/>
      <c r="CF8" s="692"/>
      <c r="CG8" s="692"/>
      <c r="CH8" s="692"/>
      <c r="CI8" s="692"/>
      <c r="CJ8" s="692"/>
      <c r="CK8" s="692"/>
      <c r="CL8" s="692"/>
      <c r="CM8" s="692"/>
      <c r="CN8" s="692"/>
      <c r="CO8" s="692"/>
      <c r="CP8" s="692"/>
      <c r="CQ8" s="693"/>
      <c r="CR8" s="676">
        <v>865977</v>
      </c>
      <c r="CS8" s="677"/>
      <c r="CT8" s="677"/>
      <c r="CU8" s="677"/>
      <c r="CV8" s="677"/>
      <c r="CW8" s="677"/>
      <c r="CX8" s="677"/>
      <c r="CY8" s="678"/>
      <c r="CZ8" s="679">
        <v>23.2</v>
      </c>
      <c r="DA8" s="679"/>
      <c r="DB8" s="679"/>
      <c r="DC8" s="679"/>
      <c r="DD8" s="685">
        <v>7086</v>
      </c>
      <c r="DE8" s="677"/>
      <c r="DF8" s="677"/>
      <c r="DG8" s="677"/>
      <c r="DH8" s="677"/>
      <c r="DI8" s="677"/>
      <c r="DJ8" s="677"/>
      <c r="DK8" s="677"/>
      <c r="DL8" s="677"/>
      <c r="DM8" s="677"/>
      <c r="DN8" s="677"/>
      <c r="DO8" s="677"/>
      <c r="DP8" s="678"/>
      <c r="DQ8" s="685">
        <v>561102</v>
      </c>
      <c r="DR8" s="677"/>
      <c r="DS8" s="677"/>
      <c r="DT8" s="677"/>
      <c r="DU8" s="677"/>
      <c r="DV8" s="677"/>
      <c r="DW8" s="677"/>
      <c r="DX8" s="677"/>
      <c r="DY8" s="677"/>
      <c r="DZ8" s="677"/>
      <c r="EA8" s="677"/>
      <c r="EB8" s="677"/>
      <c r="EC8" s="686"/>
    </row>
    <row r="9" spans="2:143" ht="11.25" customHeight="1" x14ac:dyDescent="0.15">
      <c r="B9" s="673" t="s">
        <v>238</v>
      </c>
      <c r="C9" s="674"/>
      <c r="D9" s="674"/>
      <c r="E9" s="674"/>
      <c r="F9" s="674"/>
      <c r="G9" s="674"/>
      <c r="H9" s="674"/>
      <c r="I9" s="674"/>
      <c r="J9" s="674"/>
      <c r="K9" s="674"/>
      <c r="L9" s="674"/>
      <c r="M9" s="674"/>
      <c r="N9" s="674"/>
      <c r="O9" s="674"/>
      <c r="P9" s="674"/>
      <c r="Q9" s="675"/>
      <c r="R9" s="676">
        <v>497</v>
      </c>
      <c r="S9" s="677"/>
      <c r="T9" s="677"/>
      <c r="U9" s="677"/>
      <c r="V9" s="677"/>
      <c r="W9" s="677"/>
      <c r="X9" s="677"/>
      <c r="Y9" s="678"/>
      <c r="Z9" s="679">
        <v>0</v>
      </c>
      <c r="AA9" s="679"/>
      <c r="AB9" s="679"/>
      <c r="AC9" s="679"/>
      <c r="AD9" s="680">
        <v>497</v>
      </c>
      <c r="AE9" s="680"/>
      <c r="AF9" s="680"/>
      <c r="AG9" s="680"/>
      <c r="AH9" s="680"/>
      <c r="AI9" s="680"/>
      <c r="AJ9" s="680"/>
      <c r="AK9" s="680"/>
      <c r="AL9" s="681">
        <v>0</v>
      </c>
      <c r="AM9" s="682"/>
      <c r="AN9" s="682"/>
      <c r="AO9" s="683"/>
      <c r="AP9" s="673" t="s">
        <v>239</v>
      </c>
      <c r="AQ9" s="674"/>
      <c r="AR9" s="674"/>
      <c r="AS9" s="674"/>
      <c r="AT9" s="674"/>
      <c r="AU9" s="674"/>
      <c r="AV9" s="674"/>
      <c r="AW9" s="674"/>
      <c r="AX9" s="674"/>
      <c r="AY9" s="674"/>
      <c r="AZ9" s="674"/>
      <c r="BA9" s="674"/>
      <c r="BB9" s="674"/>
      <c r="BC9" s="674"/>
      <c r="BD9" s="674"/>
      <c r="BE9" s="674"/>
      <c r="BF9" s="675"/>
      <c r="BG9" s="676">
        <v>137128</v>
      </c>
      <c r="BH9" s="677"/>
      <c r="BI9" s="677"/>
      <c r="BJ9" s="677"/>
      <c r="BK9" s="677"/>
      <c r="BL9" s="677"/>
      <c r="BM9" s="677"/>
      <c r="BN9" s="678"/>
      <c r="BO9" s="679">
        <v>28.2</v>
      </c>
      <c r="BP9" s="679"/>
      <c r="BQ9" s="679"/>
      <c r="BR9" s="679"/>
      <c r="BS9" s="685" t="s">
        <v>128</v>
      </c>
      <c r="BT9" s="677"/>
      <c r="BU9" s="677"/>
      <c r="BV9" s="677"/>
      <c r="BW9" s="677"/>
      <c r="BX9" s="677"/>
      <c r="BY9" s="677"/>
      <c r="BZ9" s="677"/>
      <c r="CA9" s="677"/>
      <c r="CB9" s="686"/>
      <c r="CD9" s="691" t="s">
        <v>240</v>
      </c>
      <c r="CE9" s="692"/>
      <c r="CF9" s="692"/>
      <c r="CG9" s="692"/>
      <c r="CH9" s="692"/>
      <c r="CI9" s="692"/>
      <c r="CJ9" s="692"/>
      <c r="CK9" s="692"/>
      <c r="CL9" s="692"/>
      <c r="CM9" s="692"/>
      <c r="CN9" s="692"/>
      <c r="CO9" s="692"/>
      <c r="CP9" s="692"/>
      <c r="CQ9" s="693"/>
      <c r="CR9" s="676">
        <v>171775</v>
      </c>
      <c r="CS9" s="677"/>
      <c r="CT9" s="677"/>
      <c r="CU9" s="677"/>
      <c r="CV9" s="677"/>
      <c r="CW9" s="677"/>
      <c r="CX9" s="677"/>
      <c r="CY9" s="678"/>
      <c r="CZ9" s="679">
        <v>4.5999999999999996</v>
      </c>
      <c r="DA9" s="679"/>
      <c r="DB9" s="679"/>
      <c r="DC9" s="679"/>
      <c r="DD9" s="685">
        <v>3318</v>
      </c>
      <c r="DE9" s="677"/>
      <c r="DF9" s="677"/>
      <c r="DG9" s="677"/>
      <c r="DH9" s="677"/>
      <c r="DI9" s="677"/>
      <c r="DJ9" s="677"/>
      <c r="DK9" s="677"/>
      <c r="DL9" s="677"/>
      <c r="DM9" s="677"/>
      <c r="DN9" s="677"/>
      <c r="DO9" s="677"/>
      <c r="DP9" s="678"/>
      <c r="DQ9" s="685">
        <v>161103</v>
      </c>
      <c r="DR9" s="677"/>
      <c r="DS9" s="677"/>
      <c r="DT9" s="677"/>
      <c r="DU9" s="677"/>
      <c r="DV9" s="677"/>
      <c r="DW9" s="677"/>
      <c r="DX9" s="677"/>
      <c r="DY9" s="677"/>
      <c r="DZ9" s="677"/>
      <c r="EA9" s="677"/>
      <c r="EB9" s="677"/>
      <c r="EC9" s="686"/>
    </row>
    <row r="10" spans="2:143" ht="11.25" customHeight="1" x14ac:dyDescent="0.15">
      <c r="B10" s="673" t="s">
        <v>241</v>
      </c>
      <c r="C10" s="674"/>
      <c r="D10" s="674"/>
      <c r="E10" s="674"/>
      <c r="F10" s="674"/>
      <c r="G10" s="674"/>
      <c r="H10" s="674"/>
      <c r="I10" s="674"/>
      <c r="J10" s="674"/>
      <c r="K10" s="674"/>
      <c r="L10" s="674"/>
      <c r="M10" s="674"/>
      <c r="N10" s="674"/>
      <c r="O10" s="674"/>
      <c r="P10" s="674"/>
      <c r="Q10" s="675"/>
      <c r="R10" s="676" t="s">
        <v>128</v>
      </c>
      <c r="S10" s="677"/>
      <c r="T10" s="677"/>
      <c r="U10" s="677"/>
      <c r="V10" s="677"/>
      <c r="W10" s="677"/>
      <c r="X10" s="677"/>
      <c r="Y10" s="678"/>
      <c r="Z10" s="679" t="s">
        <v>236</v>
      </c>
      <c r="AA10" s="679"/>
      <c r="AB10" s="679"/>
      <c r="AC10" s="679"/>
      <c r="AD10" s="680" t="s">
        <v>242</v>
      </c>
      <c r="AE10" s="680"/>
      <c r="AF10" s="680"/>
      <c r="AG10" s="680"/>
      <c r="AH10" s="680"/>
      <c r="AI10" s="680"/>
      <c r="AJ10" s="680"/>
      <c r="AK10" s="680"/>
      <c r="AL10" s="681" t="s">
        <v>128</v>
      </c>
      <c r="AM10" s="682"/>
      <c r="AN10" s="682"/>
      <c r="AO10" s="683"/>
      <c r="AP10" s="673" t="s">
        <v>243</v>
      </c>
      <c r="AQ10" s="674"/>
      <c r="AR10" s="674"/>
      <c r="AS10" s="674"/>
      <c r="AT10" s="674"/>
      <c r="AU10" s="674"/>
      <c r="AV10" s="674"/>
      <c r="AW10" s="674"/>
      <c r="AX10" s="674"/>
      <c r="AY10" s="674"/>
      <c r="AZ10" s="674"/>
      <c r="BA10" s="674"/>
      <c r="BB10" s="674"/>
      <c r="BC10" s="674"/>
      <c r="BD10" s="674"/>
      <c r="BE10" s="674"/>
      <c r="BF10" s="675"/>
      <c r="BG10" s="676">
        <v>10722</v>
      </c>
      <c r="BH10" s="677"/>
      <c r="BI10" s="677"/>
      <c r="BJ10" s="677"/>
      <c r="BK10" s="677"/>
      <c r="BL10" s="677"/>
      <c r="BM10" s="677"/>
      <c r="BN10" s="678"/>
      <c r="BO10" s="679">
        <v>2.2000000000000002</v>
      </c>
      <c r="BP10" s="679"/>
      <c r="BQ10" s="679"/>
      <c r="BR10" s="679"/>
      <c r="BS10" s="685" t="s">
        <v>128</v>
      </c>
      <c r="BT10" s="677"/>
      <c r="BU10" s="677"/>
      <c r="BV10" s="677"/>
      <c r="BW10" s="677"/>
      <c r="BX10" s="677"/>
      <c r="BY10" s="677"/>
      <c r="BZ10" s="677"/>
      <c r="CA10" s="677"/>
      <c r="CB10" s="686"/>
      <c r="CD10" s="691" t="s">
        <v>244</v>
      </c>
      <c r="CE10" s="692"/>
      <c r="CF10" s="692"/>
      <c r="CG10" s="692"/>
      <c r="CH10" s="692"/>
      <c r="CI10" s="692"/>
      <c r="CJ10" s="692"/>
      <c r="CK10" s="692"/>
      <c r="CL10" s="692"/>
      <c r="CM10" s="692"/>
      <c r="CN10" s="692"/>
      <c r="CO10" s="692"/>
      <c r="CP10" s="692"/>
      <c r="CQ10" s="693"/>
      <c r="CR10" s="676" t="s">
        <v>128</v>
      </c>
      <c r="CS10" s="677"/>
      <c r="CT10" s="677"/>
      <c r="CU10" s="677"/>
      <c r="CV10" s="677"/>
      <c r="CW10" s="677"/>
      <c r="CX10" s="677"/>
      <c r="CY10" s="678"/>
      <c r="CZ10" s="679" t="s">
        <v>128</v>
      </c>
      <c r="DA10" s="679"/>
      <c r="DB10" s="679"/>
      <c r="DC10" s="679"/>
      <c r="DD10" s="685" t="s">
        <v>236</v>
      </c>
      <c r="DE10" s="677"/>
      <c r="DF10" s="677"/>
      <c r="DG10" s="677"/>
      <c r="DH10" s="677"/>
      <c r="DI10" s="677"/>
      <c r="DJ10" s="677"/>
      <c r="DK10" s="677"/>
      <c r="DL10" s="677"/>
      <c r="DM10" s="677"/>
      <c r="DN10" s="677"/>
      <c r="DO10" s="677"/>
      <c r="DP10" s="678"/>
      <c r="DQ10" s="685" t="s">
        <v>236</v>
      </c>
      <c r="DR10" s="677"/>
      <c r="DS10" s="677"/>
      <c r="DT10" s="677"/>
      <c r="DU10" s="677"/>
      <c r="DV10" s="677"/>
      <c r="DW10" s="677"/>
      <c r="DX10" s="677"/>
      <c r="DY10" s="677"/>
      <c r="DZ10" s="677"/>
      <c r="EA10" s="677"/>
      <c r="EB10" s="677"/>
      <c r="EC10" s="686"/>
    </row>
    <row r="11" spans="2:143" ht="11.25" customHeight="1" x14ac:dyDescent="0.15">
      <c r="B11" s="673" t="s">
        <v>245</v>
      </c>
      <c r="C11" s="674"/>
      <c r="D11" s="674"/>
      <c r="E11" s="674"/>
      <c r="F11" s="674"/>
      <c r="G11" s="674"/>
      <c r="H11" s="674"/>
      <c r="I11" s="674"/>
      <c r="J11" s="674"/>
      <c r="K11" s="674"/>
      <c r="L11" s="674"/>
      <c r="M11" s="674"/>
      <c r="N11" s="674"/>
      <c r="O11" s="674"/>
      <c r="P11" s="674"/>
      <c r="Q11" s="675"/>
      <c r="R11" s="676" t="s">
        <v>128</v>
      </c>
      <c r="S11" s="677"/>
      <c r="T11" s="677"/>
      <c r="U11" s="677"/>
      <c r="V11" s="677"/>
      <c r="W11" s="677"/>
      <c r="X11" s="677"/>
      <c r="Y11" s="678"/>
      <c r="Z11" s="679" t="s">
        <v>236</v>
      </c>
      <c r="AA11" s="679"/>
      <c r="AB11" s="679"/>
      <c r="AC11" s="679"/>
      <c r="AD11" s="680" t="s">
        <v>236</v>
      </c>
      <c r="AE11" s="680"/>
      <c r="AF11" s="680"/>
      <c r="AG11" s="680"/>
      <c r="AH11" s="680"/>
      <c r="AI11" s="680"/>
      <c r="AJ11" s="680"/>
      <c r="AK11" s="680"/>
      <c r="AL11" s="681" t="s">
        <v>236</v>
      </c>
      <c r="AM11" s="682"/>
      <c r="AN11" s="682"/>
      <c r="AO11" s="683"/>
      <c r="AP11" s="673" t="s">
        <v>246</v>
      </c>
      <c r="AQ11" s="674"/>
      <c r="AR11" s="674"/>
      <c r="AS11" s="674"/>
      <c r="AT11" s="674"/>
      <c r="AU11" s="674"/>
      <c r="AV11" s="674"/>
      <c r="AW11" s="674"/>
      <c r="AX11" s="674"/>
      <c r="AY11" s="674"/>
      <c r="AZ11" s="674"/>
      <c r="BA11" s="674"/>
      <c r="BB11" s="674"/>
      <c r="BC11" s="674"/>
      <c r="BD11" s="674"/>
      <c r="BE11" s="674"/>
      <c r="BF11" s="675"/>
      <c r="BG11" s="676">
        <v>41131</v>
      </c>
      <c r="BH11" s="677"/>
      <c r="BI11" s="677"/>
      <c r="BJ11" s="677"/>
      <c r="BK11" s="677"/>
      <c r="BL11" s="677"/>
      <c r="BM11" s="677"/>
      <c r="BN11" s="678"/>
      <c r="BO11" s="679">
        <v>8.4</v>
      </c>
      <c r="BP11" s="679"/>
      <c r="BQ11" s="679"/>
      <c r="BR11" s="679"/>
      <c r="BS11" s="685" t="s">
        <v>236</v>
      </c>
      <c r="BT11" s="677"/>
      <c r="BU11" s="677"/>
      <c r="BV11" s="677"/>
      <c r="BW11" s="677"/>
      <c r="BX11" s="677"/>
      <c r="BY11" s="677"/>
      <c r="BZ11" s="677"/>
      <c r="CA11" s="677"/>
      <c r="CB11" s="686"/>
      <c r="CD11" s="691" t="s">
        <v>247</v>
      </c>
      <c r="CE11" s="692"/>
      <c r="CF11" s="692"/>
      <c r="CG11" s="692"/>
      <c r="CH11" s="692"/>
      <c r="CI11" s="692"/>
      <c r="CJ11" s="692"/>
      <c r="CK11" s="692"/>
      <c r="CL11" s="692"/>
      <c r="CM11" s="692"/>
      <c r="CN11" s="692"/>
      <c r="CO11" s="692"/>
      <c r="CP11" s="692"/>
      <c r="CQ11" s="693"/>
      <c r="CR11" s="676">
        <v>291963</v>
      </c>
      <c r="CS11" s="677"/>
      <c r="CT11" s="677"/>
      <c r="CU11" s="677"/>
      <c r="CV11" s="677"/>
      <c r="CW11" s="677"/>
      <c r="CX11" s="677"/>
      <c r="CY11" s="678"/>
      <c r="CZ11" s="679">
        <v>7.8</v>
      </c>
      <c r="DA11" s="679"/>
      <c r="DB11" s="679"/>
      <c r="DC11" s="679"/>
      <c r="DD11" s="685">
        <v>58394</v>
      </c>
      <c r="DE11" s="677"/>
      <c r="DF11" s="677"/>
      <c r="DG11" s="677"/>
      <c r="DH11" s="677"/>
      <c r="DI11" s="677"/>
      <c r="DJ11" s="677"/>
      <c r="DK11" s="677"/>
      <c r="DL11" s="677"/>
      <c r="DM11" s="677"/>
      <c r="DN11" s="677"/>
      <c r="DO11" s="677"/>
      <c r="DP11" s="678"/>
      <c r="DQ11" s="685">
        <v>143935</v>
      </c>
      <c r="DR11" s="677"/>
      <c r="DS11" s="677"/>
      <c r="DT11" s="677"/>
      <c r="DU11" s="677"/>
      <c r="DV11" s="677"/>
      <c r="DW11" s="677"/>
      <c r="DX11" s="677"/>
      <c r="DY11" s="677"/>
      <c r="DZ11" s="677"/>
      <c r="EA11" s="677"/>
      <c r="EB11" s="677"/>
      <c r="EC11" s="686"/>
    </row>
    <row r="12" spans="2:143" ht="11.25" customHeight="1" x14ac:dyDescent="0.15">
      <c r="B12" s="673" t="s">
        <v>248</v>
      </c>
      <c r="C12" s="674"/>
      <c r="D12" s="674"/>
      <c r="E12" s="674"/>
      <c r="F12" s="674"/>
      <c r="G12" s="674"/>
      <c r="H12" s="674"/>
      <c r="I12" s="674"/>
      <c r="J12" s="674"/>
      <c r="K12" s="674"/>
      <c r="L12" s="674"/>
      <c r="M12" s="674"/>
      <c r="N12" s="674"/>
      <c r="O12" s="674"/>
      <c r="P12" s="674"/>
      <c r="Q12" s="675"/>
      <c r="R12" s="676">
        <v>105973</v>
      </c>
      <c r="S12" s="677"/>
      <c r="T12" s="677"/>
      <c r="U12" s="677"/>
      <c r="V12" s="677"/>
      <c r="W12" s="677"/>
      <c r="X12" s="677"/>
      <c r="Y12" s="678"/>
      <c r="Z12" s="679">
        <v>2.6</v>
      </c>
      <c r="AA12" s="679"/>
      <c r="AB12" s="679"/>
      <c r="AC12" s="679"/>
      <c r="AD12" s="680">
        <v>105973</v>
      </c>
      <c r="AE12" s="680"/>
      <c r="AF12" s="680"/>
      <c r="AG12" s="680"/>
      <c r="AH12" s="680"/>
      <c r="AI12" s="680"/>
      <c r="AJ12" s="680"/>
      <c r="AK12" s="680"/>
      <c r="AL12" s="681">
        <v>4.2</v>
      </c>
      <c r="AM12" s="682"/>
      <c r="AN12" s="682"/>
      <c r="AO12" s="683"/>
      <c r="AP12" s="673" t="s">
        <v>249</v>
      </c>
      <c r="AQ12" s="674"/>
      <c r="AR12" s="674"/>
      <c r="AS12" s="674"/>
      <c r="AT12" s="674"/>
      <c r="AU12" s="674"/>
      <c r="AV12" s="674"/>
      <c r="AW12" s="674"/>
      <c r="AX12" s="674"/>
      <c r="AY12" s="674"/>
      <c r="AZ12" s="674"/>
      <c r="BA12" s="674"/>
      <c r="BB12" s="674"/>
      <c r="BC12" s="674"/>
      <c r="BD12" s="674"/>
      <c r="BE12" s="674"/>
      <c r="BF12" s="675"/>
      <c r="BG12" s="676">
        <v>234419</v>
      </c>
      <c r="BH12" s="677"/>
      <c r="BI12" s="677"/>
      <c r="BJ12" s="677"/>
      <c r="BK12" s="677"/>
      <c r="BL12" s="677"/>
      <c r="BM12" s="677"/>
      <c r="BN12" s="678"/>
      <c r="BO12" s="679">
        <v>48.1</v>
      </c>
      <c r="BP12" s="679"/>
      <c r="BQ12" s="679"/>
      <c r="BR12" s="679"/>
      <c r="BS12" s="685" t="s">
        <v>236</v>
      </c>
      <c r="BT12" s="677"/>
      <c r="BU12" s="677"/>
      <c r="BV12" s="677"/>
      <c r="BW12" s="677"/>
      <c r="BX12" s="677"/>
      <c r="BY12" s="677"/>
      <c r="BZ12" s="677"/>
      <c r="CA12" s="677"/>
      <c r="CB12" s="686"/>
      <c r="CD12" s="691" t="s">
        <v>250</v>
      </c>
      <c r="CE12" s="692"/>
      <c r="CF12" s="692"/>
      <c r="CG12" s="692"/>
      <c r="CH12" s="692"/>
      <c r="CI12" s="692"/>
      <c r="CJ12" s="692"/>
      <c r="CK12" s="692"/>
      <c r="CL12" s="692"/>
      <c r="CM12" s="692"/>
      <c r="CN12" s="692"/>
      <c r="CO12" s="692"/>
      <c r="CP12" s="692"/>
      <c r="CQ12" s="693"/>
      <c r="CR12" s="676">
        <v>95933</v>
      </c>
      <c r="CS12" s="677"/>
      <c r="CT12" s="677"/>
      <c r="CU12" s="677"/>
      <c r="CV12" s="677"/>
      <c r="CW12" s="677"/>
      <c r="CX12" s="677"/>
      <c r="CY12" s="678"/>
      <c r="CZ12" s="679">
        <v>2.6</v>
      </c>
      <c r="DA12" s="679"/>
      <c r="DB12" s="679"/>
      <c r="DC12" s="679"/>
      <c r="DD12" s="685">
        <v>26865</v>
      </c>
      <c r="DE12" s="677"/>
      <c r="DF12" s="677"/>
      <c r="DG12" s="677"/>
      <c r="DH12" s="677"/>
      <c r="DI12" s="677"/>
      <c r="DJ12" s="677"/>
      <c r="DK12" s="677"/>
      <c r="DL12" s="677"/>
      <c r="DM12" s="677"/>
      <c r="DN12" s="677"/>
      <c r="DO12" s="677"/>
      <c r="DP12" s="678"/>
      <c r="DQ12" s="685">
        <v>53955</v>
      </c>
      <c r="DR12" s="677"/>
      <c r="DS12" s="677"/>
      <c r="DT12" s="677"/>
      <c r="DU12" s="677"/>
      <c r="DV12" s="677"/>
      <c r="DW12" s="677"/>
      <c r="DX12" s="677"/>
      <c r="DY12" s="677"/>
      <c r="DZ12" s="677"/>
      <c r="EA12" s="677"/>
      <c r="EB12" s="677"/>
      <c r="EC12" s="686"/>
    </row>
    <row r="13" spans="2:143" ht="11.25" customHeight="1" x14ac:dyDescent="0.15">
      <c r="B13" s="673" t="s">
        <v>251</v>
      </c>
      <c r="C13" s="674"/>
      <c r="D13" s="674"/>
      <c r="E13" s="674"/>
      <c r="F13" s="674"/>
      <c r="G13" s="674"/>
      <c r="H13" s="674"/>
      <c r="I13" s="674"/>
      <c r="J13" s="674"/>
      <c r="K13" s="674"/>
      <c r="L13" s="674"/>
      <c r="M13" s="674"/>
      <c r="N13" s="674"/>
      <c r="O13" s="674"/>
      <c r="P13" s="674"/>
      <c r="Q13" s="675"/>
      <c r="R13" s="676" t="s">
        <v>128</v>
      </c>
      <c r="S13" s="677"/>
      <c r="T13" s="677"/>
      <c r="U13" s="677"/>
      <c r="V13" s="677"/>
      <c r="W13" s="677"/>
      <c r="X13" s="677"/>
      <c r="Y13" s="678"/>
      <c r="Z13" s="679" t="s">
        <v>128</v>
      </c>
      <c r="AA13" s="679"/>
      <c r="AB13" s="679"/>
      <c r="AC13" s="679"/>
      <c r="AD13" s="680" t="s">
        <v>229</v>
      </c>
      <c r="AE13" s="680"/>
      <c r="AF13" s="680"/>
      <c r="AG13" s="680"/>
      <c r="AH13" s="680"/>
      <c r="AI13" s="680"/>
      <c r="AJ13" s="680"/>
      <c r="AK13" s="680"/>
      <c r="AL13" s="681" t="s">
        <v>128</v>
      </c>
      <c r="AM13" s="682"/>
      <c r="AN13" s="682"/>
      <c r="AO13" s="683"/>
      <c r="AP13" s="673" t="s">
        <v>252</v>
      </c>
      <c r="AQ13" s="674"/>
      <c r="AR13" s="674"/>
      <c r="AS13" s="674"/>
      <c r="AT13" s="674"/>
      <c r="AU13" s="674"/>
      <c r="AV13" s="674"/>
      <c r="AW13" s="674"/>
      <c r="AX13" s="674"/>
      <c r="AY13" s="674"/>
      <c r="AZ13" s="674"/>
      <c r="BA13" s="674"/>
      <c r="BB13" s="674"/>
      <c r="BC13" s="674"/>
      <c r="BD13" s="674"/>
      <c r="BE13" s="674"/>
      <c r="BF13" s="675"/>
      <c r="BG13" s="676">
        <v>232838</v>
      </c>
      <c r="BH13" s="677"/>
      <c r="BI13" s="677"/>
      <c r="BJ13" s="677"/>
      <c r="BK13" s="677"/>
      <c r="BL13" s="677"/>
      <c r="BM13" s="677"/>
      <c r="BN13" s="678"/>
      <c r="BO13" s="679">
        <v>47.8</v>
      </c>
      <c r="BP13" s="679"/>
      <c r="BQ13" s="679"/>
      <c r="BR13" s="679"/>
      <c r="BS13" s="685" t="s">
        <v>236</v>
      </c>
      <c r="BT13" s="677"/>
      <c r="BU13" s="677"/>
      <c r="BV13" s="677"/>
      <c r="BW13" s="677"/>
      <c r="BX13" s="677"/>
      <c r="BY13" s="677"/>
      <c r="BZ13" s="677"/>
      <c r="CA13" s="677"/>
      <c r="CB13" s="686"/>
      <c r="CD13" s="691" t="s">
        <v>253</v>
      </c>
      <c r="CE13" s="692"/>
      <c r="CF13" s="692"/>
      <c r="CG13" s="692"/>
      <c r="CH13" s="692"/>
      <c r="CI13" s="692"/>
      <c r="CJ13" s="692"/>
      <c r="CK13" s="692"/>
      <c r="CL13" s="692"/>
      <c r="CM13" s="692"/>
      <c r="CN13" s="692"/>
      <c r="CO13" s="692"/>
      <c r="CP13" s="692"/>
      <c r="CQ13" s="693"/>
      <c r="CR13" s="676">
        <v>500800</v>
      </c>
      <c r="CS13" s="677"/>
      <c r="CT13" s="677"/>
      <c r="CU13" s="677"/>
      <c r="CV13" s="677"/>
      <c r="CW13" s="677"/>
      <c r="CX13" s="677"/>
      <c r="CY13" s="678"/>
      <c r="CZ13" s="679">
        <v>13.4</v>
      </c>
      <c r="DA13" s="679"/>
      <c r="DB13" s="679"/>
      <c r="DC13" s="679"/>
      <c r="DD13" s="685">
        <v>324008</v>
      </c>
      <c r="DE13" s="677"/>
      <c r="DF13" s="677"/>
      <c r="DG13" s="677"/>
      <c r="DH13" s="677"/>
      <c r="DI13" s="677"/>
      <c r="DJ13" s="677"/>
      <c r="DK13" s="677"/>
      <c r="DL13" s="677"/>
      <c r="DM13" s="677"/>
      <c r="DN13" s="677"/>
      <c r="DO13" s="677"/>
      <c r="DP13" s="678"/>
      <c r="DQ13" s="685">
        <v>225774</v>
      </c>
      <c r="DR13" s="677"/>
      <c r="DS13" s="677"/>
      <c r="DT13" s="677"/>
      <c r="DU13" s="677"/>
      <c r="DV13" s="677"/>
      <c r="DW13" s="677"/>
      <c r="DX13" s="677"/>
      <c r="DY13" s="677"/>
      <c r="DZ13" s="677"/>
      <c r="EA13" s="677"/>
      <c r="EB13" s="677"/>
      <c r="EC13" s="686"/>
    </row>
    <row r="14" spans="2:143" ht="11.25" customHeight="1" x14ac:dyDescent="0.15">
      <c r="B14" s="673" t="s">
        <v>254</v>
      </c>
      <c r="C14" s="674"/>
      <c r="D14" s="674"/>
      <c r="E14" s="674"/>
      <c r="F14" s="674"/>
      <c r="G14" s="674"/>
      <c r="H14" s="674"/>
      <c r="I14" s="674"/>
      <c r="J14" s="674"/>
      <c r="K14" s="674"/>
      <c r="L14" s="674"/>
      <c r="M14" s="674"/>
      <c r="N14" s="674"/>
      <c r="O14" s="674"/>
      <c r="P14" s="674"/>
      <c r="Q14" s="675"/>
      <c r="R14" s="676" t="s">
        <v>128</v>
      </c>
      <c r="S14" s="677"/>
      <c r="T14" s="677"/>
      <c r="U14" s="677"/>
      <c r="V14" s="677"/>
      <c r="W14" s="677"/>
      <c r="X14" s="677"/>
      <c r="Y14" s="678"/>
      <c r="Z14" s="679" t="s">
        <v>128</v>
      </c>
      <c r="AA14" s="679"/>
      <c r="AB14" s="679"/>
      <c r="AC14" s="679"/>
      <c r="AD14" s="680" t="s">
        <v>236</v>
      </c>
      <c r="AE14" s="680"/>
      <c r="AF14" s="680"/>
      <c r="AG14" s="680"/>
      <c r="AH14" s="680"/>
      <c r="AI14" s="680"/>
      <c r="AJ14" s="680"/>
      <c r="AK14" s="680"/>
      <c r="AL14" s="681" t="s">
        <v>128</v>
      </c>
      <c r="AM14" s="682"/>
      <c r="AN14" s="682"/>
      <c r="AO14" s="683"/>
      <c r="AP14" s="673" t="s">
        <v>255</v>
      </c>
      <c r="AQ14" s="674"/>
      <c r="AR14" s="674"/>
      <c r="AS14" s="674"/>
      <c r="AT14" s="674"/>
      <c r="AU14" s="674"/>
      <c r="AV14" s="674"/>
      <c r="AW14" s="674"/>
      <c r="AX14" s="674"/>
      <c r="AY14" s="674"/>
      <c r="AZ14" s="674"/>
      <c r="BA14" s="674"/>
      <c r="BB14" s="674"/>
      <c r="BC14" s="674"/>
      <c r="BD14" s="674"/>
      <c r="BE14" s="674"/>
      <c r="BF14" s="675"/>
      <c r="BG14" s="676">
        <v>22987</v>
      </c>
      <c r="BH14" s="677"/>
      <c r="BI14" s="677"/>
      <c r="BJ14" s="677"/>
      <c r="BK14" s="677"/>
      <c r="BL14" s="677"/>
      <c r="BM14" s="677"/>
      <c r="BN14" s="678"/>
      <c r="BO14" s="679">
        <v>4.7</v>
      </c>
      <c r="BP14" s="679"/>
      <c r="BQ14" s="679"/>
      <c r="BR14" s="679"/>
      <c r="BS14" s="685" t="s">
        <v>236</v>
      </c>
      <c r="BT14" s="677"/>
      <c r="BU14" s="677"/>
      <c r="BV14" s="677"/>
      <c r="BW14" s="677"/>
      <c r="BX14" s="677"/>
      <c r="BY14" s="677"/>
      <c r="BZ14" s="677"/>
      <c r="CA14" s="677"/>
      <c r="CB14" s="686"/>
      <c r="CD14" s="691" t="s">
        <v>256</v>
      </c>
      <c r="CE14" s="692"/>
      <c r="CF14" s="692"/>
      <c r="CG14" s="692"/>
      <c r="CH14" s="692"/>
      <c r="CI14" s="692"/>
      <c r="CJ14" s="692"/>
      <c r="CK14" s="692"/>
      <c r="CL14" s="692"/>
      <c r="CM14" s="692"/>
      <c r="CN14" s="692"/>
      <c r="CO14" s="692"/>
      <c r="CP14" s="692"/>
      <c r="CQ14" s="693"/>
      <c r="CR14" s="676">
        <v>293043</v>
      </c>
      <c r="CS14" s="677"/>
      <c r="CT14" s="677"/>
      <c r="CU14" s="677"/>
      <c r="CV14" s="677"/>
      <c r="CW14" s="677"/>
      <c r="CX14" s="677"/>
      <c r="CY14" s="678"/>
      <c r="CZ14" s="679">
        <v>7.9</v>
      </c>
      <c r="DA14" s="679"/>
      <c r="DB14" s="679"/>
      <c r="DC14" s="679"/>
      <c r="DD14" s="685">
        <v>88711</v>
      </c>
      <c r="DE14" s="677"/>
      <c r="DF14" s="677"/>
      <c r="DG14" s="677"/>
      <c r="DH14" s="677"/>
      <c r="DI14" s="677"/>
      <c r="DJ14" s="677"/>
      <c r="DK14" s="677"/>
      <c r="DL14" s="677"/>
      <c r="DM14" s="677"/>
      <c r="DN14" s="677"/>
      <c r="DO14" s="677"/>
      <c r="DP14" s="678"/>
      <c r="DQ14" s="685">
        <v>211693</v>
      </c>
      <c r="DR14" s="677"/>
      <c r="DS14" s="677"/>
      <c r="DT14" s="677"/>
      <c r="DU14" s="677"/>
      <c r="DV14" s="677"/>
      <c r="DW14" s="677"/>
      <c r="DX14" s="677"/>
      <c r="DY14" s="677"/>
      <c r="DZ14" s="677"/>
      <c r="EA14" s="677"/>
      <c r="EB14" s="677"/>
      <c r="EC14" s="686"/>
    </row>
    <row r="15" spans="2:143" ht="11.25" customHeight="1" x14ac:dyDescent="0.15">
      <c r="B15" s="673" t="s">
        <v>257</v>
      </c>
      <c r="C15" s="674"/>
      <c r="D15" s="674"/>
      <c r="E15" s="674"/>
      <c r="F15" s="674"/>
      <c r="G15" s="674"/>
      <c r="H15" s="674"/>
      <c r="I15" s="674"/>
      <c r="J15" s="674"/>
      <c r="K15" s="674"/>
      <c r="L15" s="674"/>
      <c r="M15" s="674"/>
      <c r="N15" s="674"/>
      <c r="O15" s="674"/>
      <c r="P15" s="674"/>
      <c r="Q15" s="675"/>
      <c r="R15" s="676">
        <v>8825</v>
      </c>
      <c r="S15" s="677"/>
      <c r="T15" s="677"/>
      <c r="U15" s="677"/>
      <c r="V15" s="677"/>
      <c r="W15" s="677"/>
      <c r="X15" s="677"/>
      <c r="Y15" s="678"/>
      <c r="Z15" s="679">
        <v>0.2</v>
      </c>
      <c r="AA15" s="679"/>
      <c r="AB15" s="679"/>
      <c r="AC15" s="679"/>
      <c r="AD15" s="680">
        <v>8825</v>
      </c>
      <c r="AE15" s="680"/>
      <c r="AF15" s="680"/>
      <c r="AG15" s="680"/>
      <c r="AH15" s="680"/>
      <c r="AI15" s="680"/>
      <c r="AJ15" s="680"/>
      <c r="AK15" s="680"/>
      <c r="AL15" s="681">
        <v>0.3</v>
      </c>
      <c r="AM15" s="682"/>
      <c r="AN15" s="682"/>
      <c r="AO15" s="683"/>
      <c r="AP15" s="673" t="s">
        <v>258</v>
      </c>
      <c r="AQ15" s="674"/>
      <c r="AR15" s="674"/>
      <c r="AS15" s="674"/>
      <c r="AT15" s="674"/>
      <c r="AU15" s="674"/>
      <c r="AV15" s="674"/>
      <c r="AW15" s="674"/>
      <c r="AX15" s="674"/>
      <c r="AY15" s="674"/>
      <c r="AZ15" s="674"/>
      <c r="BA15" s="674"/>
      <c r="BB15" s="674"/>
      <c r="BC15" s="674"/>
      <c r="BD15" s="674"/>
      <c r="BE15" s="674"/>
      <c r="BF15" s="675"/>
      <c r="BG15" s="676">
        <v>32103</v>
      </c>
      <c r="BH15" s="677"/>
      <c r="BI15" s="677"/>
      <c r="BJ15" s="677"/>
      <c r="BK15" s="677"/>
      <c r="BL15" s="677"/>
      <c r="BM15" s="677"/>
      <c r="BN15" s="678"/>
      <c r="BO15" s="679">
        <v>6.6</v>
      </c>
      <c r="BP15" s="679"/>
      <c r="BQ15" s="679"/>
      <c r="BR15" s="679"/>
      <c r="BS15" s="685" t="s">
        <v>128</v>
      </c>
      <c r="BT15" s="677"/>
      <c r="BU15" s="677"/>
      <c r="BV15" s="677"/>
      <c r="BW15" s="677"/>
      <c r="BX15" s="677"/>
      <c r="BY15" s="677"/>
      <c r="BZ15" s="677"/>
      <c r="CA15" s="677"/>
      <c r="CB15" s="686"/>
      <c r="CD15" s="691" t="s">
        <v>259</v>
      </c>
      <c r="CE15" s="692"/>
      <c r="CF15" s="692"/>
      <c r="CG15" s="692"/>
      <c r="CH15" s="692"/>
      <c r="CI15" s="692"/>
      <c r="CJ15" s="692"/>
      <c r="CK15" s="692"/>
      <c r="CL15" s="692"/>
      <c r="CM15" s="692"/>
      <c r="CN15" s="692"/>
      <c r="CO15" s="692"/>
      <c r="CP15" s="692"/>
      <c r="CQ15" s="693"/>
      <c r="CR15" s="676">
        <v>402359</v>
      </c>
      <c r="CS15" s="677"/>
      <c r="CT15" s="677"/>
      <c r="CU15" s="677"/>
      <c r="CV15" s="677"/>
      <c r="CW15" s="677"/>
      <c r="CX15" s="677"/>
      <c r="CY15" s="678"/>
      <c r="CZ15" s="679">
        <v>10.8</v>
      </c>
      <c r="DA15" s="679"/>
      <c r="DB15" s="679"/>
      <c r="DC15" s="679"/>
      <c r="DD15" s="685">
        <v>15038</v>
      </c>
      <c r="DE15" s="677"/>
      <c r="DF15" s="677"/>
      <c r="DG15" s="677"/>
      <c r="DH15" s="677"/>
      <c r="DI15" s="677"/>
      <c r="DJ15" s="677"/>
      <c r="DK15" s="677"/>
      <c r="DL15" s="677"/>
      <c r="DM15" s="677"/>
      <c r="DN15" s="677"/>
      <c r="DO15" s="677"/>
      <c r="DP15" s="678"/>
      <c r="DQ15" s="685">
        <v>370504</v>
      </c>
      <c r="DR15" s="677"/>
      <c r="DS15" s="677"/>
      <c r="DT15" s="677"/>
      <c r="DU15" s="677"/>
      <c r="DV15" s="677"/>
      <c r="DW15" s="677"/>
      <c r="DX15" s="677"/>
      <c r="DY15" s="677"/>
      <c r="DZ15" s="677"/>
      <c r="EA15" s="677"/>
      <c r="EB15" s="677"/>
      <c r="EC15" s="686"/>
    </row>
    <row r="16" spans="2:143" ht="11.25" customHeight="1" x14ac:dyDescent="0.15">
      <c r="B16" s="673" t="s">
        <v>260</v>
      </c>
      <c r="C16" s="674"/>
      <c r="D16" s="674"/>
      <c r="E16" s="674"/>
      <c r="F16" s="674"/>
      <c r="G16" s="674"/>
      <c r="H16" s="674"/>
      <c r="I16" s="674"/>
      <c r="J16" s="674"/>
      <c r="K16" s="674"/>
      <c r="L16" s="674"/>
      <c r="M16" s="674"/>
      <c r="N16" s="674"/>
      <c r="O16" s="674"/>
      <c r="P16" s="674"/>
      <c r="Q16" s="675"/>
      <c r="R16" s="676" t="s">
        <v>128</v>
      </c>
      <c r="S16" s="677"/>
      <c r="T16" s="677"/>
      <c r="U16" s="677"/>
      <c r="V16" s="677"/>
      <c r="W16" s="677"/>
      <c r="X16" s="677"/>
      <c r="Y16" s="678"/>
      <c r="Z16" s="679" t="s">
        <v>236</v>
      </c>
      <c r="AA16" s="679"/>
      <c r="AB16" s="679"/>
      <c r="AC16" s="679"/>
      <c r="AD16" s="680" t="s">
        <v>128</v>
      </c>
      <c r="AE16" s="680"/>
      <c r="AF16" s="680"/>
      <c r="AG16" s="680"/>
      <c r="AH16" s="680"/>
      <c r="AI16" s="680"/>
      <c r="AJ16" s="680"/>
      <c r="AK16" s="680"/>
      <c r="AL16" s="681" t="s">
        <v>229</v>
      </c>
      <c r="AM16" s="682"/>
      <c r="AN16" s="682"/>
      <c r="AO16" s="683"/>
      <c r="AP16" s="673" t="s">
        <v>261</v>
      </c>
      <c r="AQ16" s="674"/>
      <c r="AR16" s="674"/>
      <c r="AS16" s="674"/>
      <c r="AT16" s="674"/>
      <c r="AU16" s="674"/>
      <c r="AV16" s="674"/>
      <c r="AW16" s="674"/>
      <c r="AX16" s="674"/>
      <c r="AY16" s="674"/>
      <c r="AZ16" s="674"/>
      <c r="BA16" s="674"/>
      <c r="BB16" s="674"/>
      <c r="BC16" s="674"/>
      <c r="BD16" s="674"/>
      <c r="BE16" s="674"/>
      <c r="BF16" s="675"/>
      <c r="BG16" s="676" t="s">
        <v>229</v>
      </c>
      <c r="BH16" s="677"/>
      <c r="BI16" s="677"/>
      <c r="BJ16" s="677"/>
      <c r="BK16" s="677"/>
      <c r="BL16" s="677"/>
      <c r="BM16" s="677"/>
      <c r="BN16" s="678"/>
      <c r="BO16" s="679" t="s">
        <v>128</v>
      </c>
      <c r="BP16" s="679"/>
      <c r="BQ16" s="679"/>
      <c r="BR16" s="679"/>
      <c r="BS16" s="685" t="s">
        <v>128</v>
      </c>
      <c r="BT16" s="677"/>
      <c r="BU16" s="677"/>
      <c r="BV16" s="677"/>
      <c r="BW16" s="677"/>
      <c r="BX16" s="677"/>
      <c r="BY16" s="677"/>
      <c r="BZ16" s="677"/>
      <c r="CA16" s="677"/>
      <c r="CB16" s="686"/>
      <c r="CD16" s="691" t="s">
        <v>262</v>
      </c>
      <c r="CE16" s="692"/>
      <c r="CF16" s="692"/>
      <c r="CG16" s="692"/>
      <c r="CH16" s="692"/>
      <c r="CI16" s="692"/>
      <c r="CJ16" s="692"/>
      <c r="CK16" s="692"/>
      <c r="CL16" s="692"/>
      <c r="CM16" s="692"/>
      <c r="CN16" s="692"/>
      <c r="CO16" s="692"/>
      <c r="CP16" s="692"/>
      <c r="CQ16" s="693"/>
      <c r="CR16" s="676">
        <v>164507</v>
      </c>
      <c r="CS16" s="677"/>
      <c r="CT16" s="677"/>
      <c r="CU16" s="677"/>
      <c r="CV16" s="677"/>
      <c r="CW16" s="677"/>
      <c r="CX16" s="677"/>
      <c r="CY16" s="678"/>
      <c r="CZ16" s="679">
        <v>4.4000000000000004</v>
      </c>
      <c r="DA16" s="679"/>
      <c r="DB16" s="679"/>
      <c r="DC16" s="679"/>
      <c r="DD16" s="685" t="s">
        <v>236</v>
      </c>
      <c r="DE16" s="677"/>
      <c r="DF16" s="677"/>
      <c r="DG16" s="677"/>
      <c r="DH16" s="677"/>
      <c r="DI16" s="677"/>
      <c r="DJ16" s="677"/>
      <c r="DK16" s="677"/>
      <c r="DL16" s="677"/>
      <c r="DM16" s="677"/>
      <c r="DN16" s="677"/>
      <c r="DO16" s="677"/>
      <c r="DP16" s="678"/>
      <c r="DQ16" s="685">
        <v>100172</v>
      </c>
      <c r="DR16" s="677"/>
      <c r="DS16" s="677"/>
      <c r="DT16" s="677"/>
      <c r="DU16" s="677"/>
      <c r="DV16" s="677"/>
      <c r="DW16" s="677"/>
      <c r="DX16" s="677"/>
      <c r="DY16" s="677"/>
      <c r="DZ16" s="677"/>
      <c r="EA16" s="677"/>
      <c r="EB16" s="677"/>
      <c r="EC16" s="686"/>
    </row>
    <row r="17" spans="2:133" ht="11.25" customHeight="1" x14ac:dyDescent="0.15">
      <c r="B17" s="673" t="s">
        <v>263</v>
      </c>
      <c r="C17" s="674"/>
      <c r="D17" s="674"/>
      <c r="E17" s="674"/>
      <c r="F17" s="674"/>
      <c r="G17" s="674"/>
      <c r="H17" s="674"/>
      <c r="I17" s="674"/>
      <c r="J17" s="674"/>
      <c r="K17" s="674"/>
      <c r="L17" s="674"/>
      <c r="M17" s="674"/>
      <c r="N17" s="674"/>
      <c r="O17" s="674"/>
      <c r="P17" s="674"/>
      <c r="Q17" s="675"/>
      <c r="R17" s="676">
        <v>1034</v>
      </c>
      <c r="S17" s="677"/>
      <c r="T17" s="677"/>
      <c r="U17" s="677"/>
      <c r="V17" s="677"/>
      <c r="W17" s="677"/>
      <c r="X17" s="677"/>
      <c r="Y17" s="678"/>
      <c r="Z17" s="679">
        <v>0</v>
      </c>
      <c r="AA17" s="679"/>
      <c r="AB17" s="679"/>
      <c r="AC17" s="679"/>
      <c r="AD17" s="680">
        <v>1034</v>
      </c>
      <c r="AE17" s="680"/>
      <c r="AF17" s="680"/>
      <c r="AG17" s="680"/>
      <c r="AH17" s="680"/>
      <c r="AI17" s="680"/>
      <c r="AJ17" s="680"/>
      <c r="AK17" s="680"/>
      <c r="AL17" s="681">
        <v>0</v>
      </c>
      <c r="AM17" s="682"/>
      <c r="AN17" s="682"/>
      <c r="AO17" s="683"/>
      <c r="AP17" s="673" t="s">
        <v>264</v>
      </c>
      <c r="AQ17" s="674"/>
      <c r="AR17" s="674"/>
      <c r="AS17" s="674"/>
      <c r="AT17" s="674"/>
      <c r="AU17" s="674"/>
      <c r="AV17" s="674"/>
      <c r="AW17" s="674"/>
      <c r="AX17" s="674"/>
      <c r="AY17" s="674"/>
      <c r="AZ17" s="674"/>
      <c r="BA17" s="674"/>
      <c r="BB17" s="674"/>
      <c r="BC17" s="674"/>
      <c r="BD17" s="674"/>
      <c r="BE17" s="674"/>
      <c r="BF17" s="675"/>
      <c r="BG17" s="676" t="s">
        <v>128</v>
      </c>
      <c r="BH17" s="677"/>
      <c r="BI17" s="677"/>
      <c r="BJ17" s="677"/>
      <c r="BK17" s="677"/>
      <c r="BL17" s="677"/>
      <c r="BM17" s="677"/>
      <c r="BN17" s="678"/>
      <c r="BO17" s="679" t="s">
        <v>229</v>
      </c>
      <c r="BP17" s="679"/>
      <c r="BQ17" s="679"/>
      <c r="BR17" s="679"/>
      <c r="BS17" s="685" t="s">
        <v>128</v>
      </c>
      <c r="BT17" s="677"/>
      <c r="BU17" s="677"/>
      <c r="BV17" s="677"/>
      <c r="BW17" s="677"/>
      <c r="BX17" s="677"/>
      <c r="BY17" s="677"/>
      <c r="BZ17" s="677"/>
      <c r="CA17" s="677"/>
      <c r="CB17" s="686"/>
      <c r="CD17" s="691" t="s">
        <v>265</v>
      </c>
      <c r="CE17" s="692"/>
      <c r="CF17" s="692"/>
      <c r="CG17" s="692"/>
      <c r="CH17" s="692"/>
      <c r="CI17" s="692"/>
      <c r="CJ17" s="692"/>
      <c r="CK17" s="692"/>
      <c r="CL17" s="692"/>
      <c r="CM17" s="692"/>
      <c r="CN17" s="692"/>
      <c r="CO17" s="692"/>
      <c r="CP17" s="692"/>
      <c r="CQ17" s="693"/>
      <c r="CR17" s="676">
        <v>413532</v>
      </c>
      <c r="CS17" s="677"/>
      <c r="CT17" s="677"/>
      <c r="CU17" s="677"/>
      <c r="CV17" s="677"/>
      <c r="CW17" s="677"/>
      <c r="CX17" s="677"/>
      <c r="CY17" s="678"/>
      <c r="CZ17" s="679">
        <v>11.1</v>
      </c>
      <c r="DA17" s="679"/>
      <c r="DB17" s="679"/>
      <c r="DC17" s="679"/>
      <c r="DD17" s="685" t="s">
        <v>236</v>
      </c>
      <c r="DE17" s="677"/>
      <c r="DF17" s="677"/>
      <c r="DG17" s="677"/>
      <c r="DH17" s="677"/>
      <c r="DI17" s="677"/>
      <c r="DJ17" s="677"/>
      <c r="DK17" s="677"/>
      <c r="DL17" s="677"/>
      <c r="DM17" s="677"/>
      <c r="DN17" s="677"/>
      <c r="DO17" s="677"/>
      <c r="DP17" s="678"/>
      <c r="DQ17" s="685">
        <v>399212</v>
      </c>
      <c r="DR17" s="677"/>
      <c r="DS17" s="677"/>
      <c r="DT17" s="677"/>
      <c r="DU17" s="677"/>
      <c r="DV17" s="677"/>
      <c r="DW17" s="677"/>
      <c r="DX17" s="677"/>
      <c r="DY17" s="677"/>
      <c r="DZ17" s="677"/>
      <c r="EA17" s="677"/>
      <c r="EB17" s="677"/>
      <c r="EC17" s="686"/>
    </row>
    <row r="18" spans="2:133" ht="11.25" customHeight="1" x14ac:dyDescent="0.15">
      <c r="B18" s="673" t="s">
        <v>266</v>
      </c>
      <c r="C18" s="674"/>
      <c r="D18" s="674"/>
      <c r="E18" s="674"/>
      <c r="F18" s="674"/>
      <c r="G18" s="674"/>
      <c r="H18" s="674"/>
      <c r="I18" s="674"/>
      <c r="J18" s="674"/>
      <c r="K18" s="674"/>
      <c r="L18" s="674"/>
      <c r="M18" s="674"/>
      <c r="N18" s="674"/>
      <c r="O18" s="674"/>
      <c r="P18" s="674"/>
      <c r="Q18" s="675"/>
      <c r="R18" s="676">
        <v>1983081</v>
      </c>
      <c r="S18" s="677"/>
      <c r="T18" s="677"/>
      <c r="U18" s="677"/>
      <c r="V18" s="677"/>
      <c r="W18" s="677"/>
      <c r="X18" s="677"/>
      <c r="Y18" s="678"/>
      <c r="Z18" s="679">
        <v>48.2</v>
      </c>
      <c r="AA18" s="679"/>
      <c r="AB18" s="679"/>
      <c r="AC18" s="679"/>
      <c r="AD18" s="680">
        <v>1856166</v>
      </c>
      <c r="AE18" s="680"/>
      <c r="AF18" s="680"/>
      <c r="AG18" s="680"/>
      <c r="AH18" s="680"/>
      <c r="AI18" s="680"/>
      <c r="AJ18" s="680"/>
      <c r="AK18" s="680"/>
      <c r="AL18" s="681">
        <v>73.5</v>
      </c>
      <c r="AM18" s="682"/>
      <c r="AN18" s="682"/>
      <c r="AO18" s="683"/>
      <c r="AP18" s="673" t="s">
        <v>267</v>
      </c>
      <c r="AQ18" s="674"/>
      <c r="AR18" s="674"/>
      <c r="AS18" s="674"/>
      <c r="AT18" s="674"/>
      <c r="AU18" s="674"/>
      <c r="AV18" s="674"/>
      <c r="AW18" s="674"/>
      <c r="AX18" s="674"/>
      <c r="AY18" s="674"/>
      <c r="AZ18" s="674"/>
      <c r="BA18" s="674"/>
      <c r="BB18" s="674"/>
      <c r="BC18" s="674"/>
      <c r="BD18" s="674"/>
      <c r="BE18" s="674"/>
      <c r="BF18" s="675"/>
      <c r="BG18" s="676" t="s">
        <v>128</v>
      </c>
      <c r="BH18" s="677"/>
      <c r="BI18" s="677"/>
      <c r="BJ18" s="677"/>
      <c r="BK18" s="677"/>
      <c r="BL18" s="677"/>
      <c r="BM18" s="677"/>
      <c r="BN18" s="678"/>
      <c r="BO18" s="679" t="s">
        <v>242</v>
      </c>
      <c r="BP18" s="679"/>
      <c r="BQ18" s="679"/>
      <c r="BR18" s="679"/>
      <c r="BS18" s="685" t="s">
        <v>236</v>
      </c>
      <c r="BT18" s="677"/>
      <c r="BU18" s="677"/>
      <c r="BV18" s="677"/>
      <c r="BW18" s="677"/>
      <c r="BX18" s="677"/>
      <c r="BY18" s="677"/>
      <c r="BZ18" s="677"/>
      <c r="CA18" s="677"/>
      <c r="CB18" s="686"/>
      <c r="CD18" s="691" t="s">
        <v>268</v>
      </c>
      <c r="CE18" s="692"/>
      <c r="CF18" s="692"/>
      <c r="CG18" s="692"/>
      <c r="CH18" s="692"/>
      <c r="CI18" s="692"/>
      <c r="CJ18" s="692"/>
      <c r="CK18" s="692"/>
      <c r="CL18" s="692"/>
      <c r="CM18" s="692"/>
      <c r="CN18" s="692"/>
      <c r="CO18" s="692"/>
      <c r="CP18" s="692"/>
      <c r="CQ18" s="693"/>
      <c r="CR18" s="676" t="s">
        <v>236</v>
      </c>
      <c r="CS18" s="677"/>
      <c r="CT18" s="677"/>
      <c r="CU18" s="677"/>
      <c r="CV18" s="677"/>
      <c r="CW18" s="677"/>
      <c r="CX18" s="677"/>
      <c r="CY18" s="678"/>
      <c r="CZ18" s="679" t="s">
        <v>236</v>
      </c>
      <c r="DA18" s="679"/>
      <c r="DB18" s="679"/>
      <c r="DC18" s="679"/>
      <c r="DD18" s="685" t="s">
        <v>128</v>
      </c>
      <c r="DE18" s="677"/>
      <c r="DF18" s="677"/>
      <c r="DG18" s="677"/>
      <c r="DH18" s="677"/>
      <c r="DI18" s="677"/>
      <c r="DJ18" s="677"/>
      <c r="DK18" s="677"/>
      <c r="DL18" s="677"/>
      <c r="DM18" s="677"/>
      <c r="DN18" s="677"/>
      <c r="DO18" s="677"/>
      <c r="DP18" s="678"/>
      <c r="DQ18" s="685" t="s">
        <v>236</v>
      </c>
      <c r="DR18" s="677"/>
      <c r="DS18" s="677"/>
      <c r="DT18" s="677"/>
      <c r="DU18" s="677"/>
      <c r="DV18" s="677"/>
      <c r="DW18" s="677"/>
      <c r="DX18" s="677"/>
      <c r="DY18" s="677"/>
      <c r="DZ18" s="677"/>
      <c r="EA18" s="677"/>
      <c r="EB18" s="677"/>
      <c r="EC18" s="686"/>
    </row>
    <row r="19" spans="2:133" ht="11.25" customHeight="1" x14ac:dyDescent="0.15">
      <c r="B19" s="673" t="s">
        <v>269</v>
      </c>
      <c r="C19" s="674"/>
      <c r="D19" s="674"/>
      <c r="E19" s="674"/>
      <c r="F19" s="674"/>
      <c r="G19" s="674"/>
      <c r="H19" s="674"/>
      <c r="I19" s="674"/>
      <c r="J19" s="674"/>
      <c r="K19" s="674"/>
      <c r="L19" s="674"/>
      <c r="M19" s="674"/>
      <c r="N19" s="674"/>
      <c r="O19" s="674"/>
      <c r="P19" s="674"/>
      <c r="Q19" s="675"/>
      <c r="R19" s="676">
        <v>1856166</v>
      </c>
      <c r="S19" s="677"/>
      <c r="T19" s="677"/>
      <c r="U19" s="677"/>
      <c r="V19" s="677"/>
      <c r="W19" s="677"/>
      <c r="X19" s="677"/>
      <c r="Y19" s="678"/>
      <c r="Z19" s="679">
        <v>45.1</v>
      </c>
      <c r="AA19" s="679"/>
      <c r="AB19" s="679"/>
      <c r="AC19" s="679"/>
      <c r="AD19" s="680">
        <v>1856166</v>
      </c>
      <c r="AE19" s="680"/>
      <c r="AF19" s="680"/>
      <c r="AG19" s="680"/>
      <c r="AH19" s="680"/>
      <c r="AI19" s="680"/>
      <c r="AJ19" s="680"/>
      <c r="AK19" s="680"/>
      <c r="AL19" s="681">
        <v>73.5</v>
      </c>
      <c r="AM19" s="682"/>
      <c r="AN19" s="682"/>
      <c r="AO19" s="683"/>
      <c r="AP19" s="673" t="s">
        <v>270</v>
      </c>
      <c r="AQ19" s="674"/>
      <c r="AR19" s="674"/>
      <c r="AS19" s="674"/>
      <c r="AT19" s="674"/>
      <c r="AU19" s="674"/>
      <c r="AV19" s="674"/>
      <c r="AW19" s="674"/>
      <c r="AX19" s="674"/>
      <c r="AY19" s="674"/>
      <c r="AZ19" s="674"/>
      <c r="BA19" s="674"/>
      <c r="BB19" s="674"/>
      <c r="BC19" s="674"/>
      <c r="BD19" s="674"/>
      <c r="BE19" s="674"/>
      <c r="BF19" s="675"/>
      <c r="BG19" s="676" t="s">
        <v>128</v>
      </c>
      <c r="BH19" s="677"/>
      <c r="BI19" s="677"/>
      <c r="BJ19" s="677"/>
      <c r="BK19" s="677"/>
      <c r="BL19" s="677"/>
      <c r="BM19" s="677"/>
      <c r="BN19" s="678"/>
      <c r="BO19" s="679" t="s">
        <v>128</v>
      </c>
      <c r="BP19" s="679"/>
      <c r="BQ19" s="679"/>
      <c r="BR19" s="679"/>
      <c r="BS19" s="685" t="s">
        <v>128</v>
      </c>
      <c r="BT19" s="677"/>
      <c r="BU19" s="677"/>
      <c r="BV19" s="677"/>
      <c r="BW19" s="677"/>
      <c r="BX19" s="677"/>
      <c r="BY19" s="677"/>
      <c r="BZ19" s="677"/>
      <c r="CA19" s="677"/>
      <c r="CB19" s="686"/>
      <c r="CD19" s="691" t="s">
        <v>271</v>
      </c>
      <c r="CE19" s="692"/>
      <c r="CF19" s="692"/>
      <c r="CG19" s="692"/>
      <c r="CH19" s="692"/>
      <c r="CI19" s="692"/>
      <c r="CJ19" s="692"/>
      <c r="CK19" s="692"/>
      <c r="CL19" s="692"/>
      <c r="CM19" s="692"/>
      <c r="CN19" s="692"/>
      <c r="CO19" s="692"/>
      <c r="CP19" s="692"/>
      <c r="CQ19" s="693"/>
      <c r="CR19" s="676" t="s">
        <v>236</v>
      </c>
      <c r="CS19" s="677"/>
      <c r="CT19" s="677"/>
      <c r="CU19" s="677"/>
      <c r="CV19" s="677"/>
      <c r="CW19" s="677"/>
      <c r="CX19" s="677"/>
      <c r="CY19" s="678"/>
      <c r="CZ19" s="679" t="s">
        <v>236</v>
      </c>
      <c r="DA19" s="679"/>
      <c r="DB19" s="679"/>
      <c r="DC19" s="679"/>
      <c r="DD19" s="685" t="s">
        <v>236</v>
      </c>
      <c r="DE19" s="677"/>
      <c r="DF19" s="677"/>
      <c r="DG19" s="677"/>
      <c r="DH19" s="677"/>
      <c r="DI19" s="677"/>
      <c r="DJ19" s="677"/>
      <c r="DK19" s="677"/>
      <c r="DL19" s="677"/>
      <c r="DM19" s="677"/>
      <c r="DN19" s="677"/>
      <c r="DO19" s="677"/>
      <c r="DP19" s="678"/>
      <c r="DQ19" s="685" t="s">
        <v>236</v>
      </c>
      <c r="DR19" s="677"/>
      <c r="DS19" s="677"/>
      <c r="DT19" s="677"/>
      <c r="DU19" s="677"/>
      <c r="DV19" s="677"/>
      <c r="DW19" s="677"/>
      <c r="DX19" s="677"/>
      <c r="DY19" s="677"/>
      <c r="DZ19" s="677"/>
      <c r="EA19" s="677"/>
      <c r="EB19" s="677"/>
      <c r="EC19" s="686"/>
    </row>
    <row r="20" spans="2:133" ht="11.25" customHeight="1" x14ac:dyDescent="0.15">
      <c r="B20" s="673" t="s">
        <v>272</v>
      </c>
      <c r="C20" s="674"/>
      <c r="D20" s="674"/>
      <c r="E20" s="674"/>
      <c r="F20" s="674"/>
      <c r="G20" s="674"/>
      <c r="H20" s="674"/>
      <c r="I20" s="674"/>
      <c r="J20" s="674"/>
      <c r="K20" s="674"/>
      <c r="L20" s="674"/>
      <c r="M20" s="674"/>
      <c r="N20" s="674"/>
      <c r="O20" s="674"/>
      <c r="P20" s="674"/>
      <c r="Q20" s="675"/>
      <c r="R20" s="676">
        <v>126158</v>
      </c>
      <c r="S20" s="677"/>
      <c r="T20" s="677"/>
      <c r="U20" s="677"/>
      <c r="V20" s="677"/>
      <c r="W20" s="677"/>
      <c r="X20" s="677"/>
      <c r="Y20" s="678"/>
      <c r="Z20" s="679">
        <v>3.1</v>
      </c>
      <c r="AA20" s="679"/>
      <c r="AB20" s="679"/>
      <c r="AC20" s="679"/>
      <c r="AD20" s="680" t="s">
        <v>128</v>
      </c>
      <c r="AE20" s="680"/>
      <c r="AF20" s="680"/>
      <c r="AG20" s="680"/>
      <c r="AH20" s="680"/>
      <c r="AI20" s="680"/>
      <c r="AJ20" s="680"/>
      <c r="AK20" s="680"/>
      <c r="AL20" s="681" t="s">
        <v>128</v>
      </c>
      <c r="AM20" s="682"/>
      <c r="AN20" s="682"/>
      <c r="AO20" s="683"/>
      <c r="AP20" s="673" t="s">
        <v>273</v>
      </c>
      <c r="AQ20" s="674"/>
      <c r="AR20" s="674"/>
      <c r="AS20" s="674"/>
      <c r="AT20" s="674"/>
      <c r="AU20" s="674"/>
      <c r="AV20" s="674"/>
      <c r="AW20" s="674"/>
      <c r="AX20" s="674"/>
      <c r="AY20" s="674"/>
      <c r="AZ20" s="674"/>
      <c r="BA20" s="674"/>
      <c r="BB20" s="674"/>
      <c r="BC20" s="674"/>
      <c r="BD20" s="674"/>
      <c r="BE20" s="674"/>
      <c r="BF20" s="675"/>
      <c r="BG20" s="676" t="s">
        <v>128</v>
      </c>
      <c r="BH20" s="677"/>
      <c r="BI20" s="677"/>
      <c r="BJ20" s="677"/>
      <c r="BK20" s="677"/>
      <c r="BL20" s="677"/>
      <c r="BM20" s="677"/>
      <c r="BN20" s="678"/>
      <c r="BO20" s="679" t="s">
        <v>128</v>
      </c>
      <c r="BP20" s="679"/>
      <c r="BQ20" s="679"/>
      <c r="BR20" s="679"/>
      <c r="BS20" s="685" t="s">
        <v>236</v>
      </c>
      <c r="BT20" s="677"/>
      <c r="BU20" s="677"/>
      <c r="BV20" s="677"/>
      <c r="BW20" s="677"/>
      <c r="BX20" s="677"/>
      <c r="BY20" s="677"/>
      <c r="BZ20" s="677"/>
      <c r="CA20" s="677"/>
      <c r="CB20" s="686"/>
      <c r="CD20" s="691" t="s">
        <v>274</v>
      </c>
      <c r="CE20" s="692"/>
      <c r="CF20" s="692"/>
      <c r="CG20" s="692"/>
      <c r="CH20" s="692"/>
      <c r="CI20" s="692"/>
      <c r="CJ20" s="692"/>
      <c r="CK20" s="692"/>
      <c r="CL20" s="692"/>
      <c r="CM20" s="692"/>
      <c r="CN20" s="692"/>
      <c r="CO20" s="692"/>
      <c r="CP20" s="692"/>
      <c r="CQ20" s="693"/>
      <c r="CR20" s="676">
        <v>3730371</v>
      </c>
      <c r="CS20" s="677"/>
      <c r="CT20" s="677"/>
      <c r="CU20" s="677"/>
      <c r="CV20" s="677"/>
      <c r="CW20" s="677"/>
      <c r="CX20" s="677"/>
      <c r="CY20" s="678"/>
      <c r="CZ20" s="679">
        <v>100</v>
      </c>
      <c r="DA20" s="679"/>
      <c r="DB20" s="679"/>
      <c r="DC20" s="679"/>
      <c r="DD20" s="685">
        <v>546849</v>
      </c>
      <c r="DE20" s="677"/>
      <c r="DF20" s="677"/>
      <c r="DG20" s="677"/>
      <c r="DH20" s="677"/>
      <c r="DI20" s="677"/>
      <c r="DJ20" s="677"/>
      <c r="DK20" s="677"/>
      <c r="DL20" s="677"/>
      <c r="DM20" s="677"/>
      <c r="DN20" s="677"/>
      <c r="DO20" s="677"/>
      <c r="DP20" s="678"/>
      <c r="DQ20" s="685">
        <v>2703027</v>
      </c>
      <c r="DR20" s="677"/>
      <c r="DS20" s="677"/>
      <c r="DT20" s="677"/>
      <c r="DU20" s="677"/>
      <c r="DV20" s="677"/>
      <c r="DW20" s="677"/>
      <c r="DX20" s="677"/>
      <c r="DY20" s="677"/>
      <c r="DZ20" s="677"/>
      <c r="EA20" s="677"/>
      <c r="EB20" s="677"/>
      <c r="EC20" s="686"/>
    </row>
    <row r="21" spans="2:133" ht="11.25" customHeight="1" x14ac:dyDescent="0.15">
      <c r="B21" s="673" t="s">
        <v>275</v>
      </c>
      <c r="C21" s="674"/>
      <c r="D21" s="674"/>
      <c r="E21" s="674"/>
      <c r="F21" s="674"/>
      <c r="G21" s="674"/>
      <c r="H21" s="674"/>
      <c r="I21" s="674"/>
      <c r="J21" s="674"/>
      <c r="K21" s="674"/>
      <c r="L21" s="674"/>
      <c r="M21" s="674"/>
      <c r="N21" s="674"/>
      <c r="O21" s="674"/>
      <c r="P21" s="674"/>
      <c r="Q21" s="675"/>
      <c r="R21" s="676">
        <v>757</v>
      </c>
      <c r="S21" s="677"/>
      <c r="T21" s="677"/>
      <c r="U21" s="677"/>
      <c r="V21" s="677"/>
      <c r="W21" s="677"/>
      <c r="X21" s="677"/>
      <c r="Y21" s="678"/>
      <c r="Z21" s="679">
        <v>0</v>
      </c>
      <c r="AA21" s="679"/>
      <c r="AB21" s="679"/>
      <c r="AC21" s="679"/>
      <c r="AD21" s="680" t="s">
        <v>236</v>
      </c>
      <c r="AE21" s="680"/>
      <c r="AF21" s="680"/>
      <c r="AG21" s="680"/>
      <c r="AH21" s="680"/>
      <c r="AI21" s="680"/>
      <c r="AJ21" s="680"/>
      <c r="AK21" s="680"/>
      <c r="AL21" s="681" t="s">
        <v>128</v>
      </c>
      <c r="AM21" s="682"/>
      <c r="AN21" s="682"/>
      <c r="AO21" s="683"/>
      <c r="AP21" s="694" t="s">
        <v>276</v>
      </c>
      <c r="AQ21" s="695"/>
      <c r="AR21" s="695"/>
      <c r="AS21" s="695"/>
      <c r="AT21" s="695"/>
      <c r="AU21" s="695"/>
      <c r="AV21" s="695"/>
      <c r="AW21" s="695"/>
      <c r="AX21" s="695"/>
      <c r="AY21" s="695"/>
      <c r="AZ21" s="695"/>
      <c r="BA21" s="695"/>
      <c r="BB21" s="695"/>
      <c r="BC21" s="695"/>
      <c r="BD21" s="695"/>
      <c r="BE21" s="695"/>
      <c r="BF21" s="696"/>
      <c r="BG21" s="676" t="s">
        <v>236</v>
      </c>
      <c r="BH21" s="677"/>
      <c r="BI21" s="677"/>
      <c r="BJ21" s="677"/>
      <c r="BK21" s="677"/>
      <c r="BL21" s="677"/>
      <c r="BM21" s="677"/>
      <c r="BN21" s="678"/>
      <c r="BO21" s="679" t="s">
        <v>236</v>
      </c>
      <c r="BP21" s="679"/>
      <c r="BQ21" s="679"/>
      <c r="BR21" s="679"/>
      <c r="BS21" s="685" t="s">
        <v>128</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15">
      <c r="B22" s="673" t="s">
        <v>277</v>
      </c>
      <c r="C22" s="674"/>
      <c r="D22" s="674"/>
      <c r="E22" s="674"/>
      <c r="F22" s="674"/>
      <c r="G22" s="674"/>
      <c r="H22" s="674"/>
      <c r="I22" s="674"/>
      <c r="J22" s="674"/>
      <c r="K22" s="674"/>
      <c r="L22" s="674"/>
      <c r="M22" s="674"/>
      <c r="N22" s="674"/>
      <c r="O22" s="674"/>
      <c r="P22" s="674"/>
      <c r="Q22" s="675"/>
      <c r="R22" s="676">
        <v>2635379</v>
      </c>
      <c r="S22" s="677"/>
      <c r="T22" s="677"/>
      <c r="U22" s="677"/>
      <c r="V22" s="677"/>
      <c r="W22" s="677"/>
      <c r="X22" s="677"/>
      <c r="Y22" s="678"/>
      <c r="Z22" s="679">
        <v>64.099999999999994</v>
      </c>
      <c r="AA22" s="679"/>
      <c r="AB22" s="679"/>
      <c r="AC22" s="679"/>
      <c r="AD22" s="680">
        <v>2508464</v>
      </c>
      <c r="AE22" s="680"/>
      <c r="AF22" s="680"/>
      <c r="AG22" s="680"/>
      <c r="AH22" s="680"/>
      <c r="AI22" s="680"/>
      <c r="AJ22" s="680"/>
      <c r="AK22" s="680"/>
      <c r="AL22" s="681">
        <v>99.4</v>
      </c>
      <c r="AM22" s="682"/>
      <c r="AN22" s="682"/>
      <c r="AO22" s="683"/>
      <c r="AP22" s="694" t="s">
        <v>278</v>
      </c>
      <c r="AQ22" s="695"/>
      <c r="AR22" s="695"/>
      <c r="AS22" s="695"/>
      <c r="AT22" s="695"/>
      <c r="AU22" s="695"/>
      <c r="AV22" s="695"/>
      <c r="AW22" s="695"/>
      <c r="AX22" s="695"/>
      <c r="AY22" s="695"/>
      <c r="AZ22" s="695"/>
      <c r="BA22" s="695"/>
      <c r="BB22" s="695"/>
      <c r="BC22" s="695"/>
      <c r="BD22" s="695"/>
      <c r="BE22" s="695"/>
      <c r="BF22" s="696"/>
      <c r="BG22" s="676" t="s">
        <v>236</v>
      </c>
      <c r="BH22" s="677"/>
      <c r="BI22" s="677"/>
      <c r="BJ22" s="677"/>
      <c r="BK22" s="677"/>
      <c r="BL22" s="677"/>
      <c r="BM22" s="677"/>
      <c r="BN22" s="678"/>
      <c r="BO22" s="679" t="s">
        <v>128</v>
      </c>
      <c r="BP22" s="679"/>
      <c r="BQ22" s="679"/>
      <c r="BR22" s="679"/>
      <c r="BS22" s="685" t="s">
        <v>128</v>
      </c>
      <c r="BT22" s="677"/>
      <c r="BU22" s="677"/>
      <c r="BV22" s="677"/>
      <c r="BW22" s="677"/>
      <c r="BX22" s="677"/>
      <c r="BY22" s="677"/>
      <c r="BZ22" s="677"/>
      <c r="CA22" s="677"/>
      <c r="CB22" s="686"/>
      <c r="CD22" s="658" t="s">
        <v>279</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673" t="s">
        <v>280</v>
      </c>
      <c r="C23" s="674"/>
      <c r="D23" s="674"/>
      <c r="E23" s="674"/>
      <c r="F23" s="674"/>
      <c r="G23" s="674"/>
      <c r="H23" s="674"/>
      <c r="I23" s="674"/>
      <c r="J23" s="674"/>
      <c r="K23" s="674"/>
      <c r="L23" s="674"/>
      <c r="M23" s="674"/>
      <c r="N23" s="674"/>
      <c r="O23" s="674"/>
      <c r="P23" s="674"/>
      <c r="Q23" s="675"/>
      <c r="R23" s="676" t="s">
        <v>128</v>
      </c>
      <c r="S23" s="677"/>
      <c r="T23" s="677"/>
      <c r="U23" s="677"/>
      <c r="V23" s="677"/>
      <c r="W23" s="677"/>
      <c r="X23" s="677"/>
      <c r="Y23" s="678"/>
      <c r="Z23" s="679" t="s">
        <v>128</v>
      </c>
      <c r="AA23" s="679"/>
      <c r="AB23" s="679"/>
      <c r="AC23" s="679"/>
      <c r="AD23" s="680" t="s">
        <v>229</v>
      </c>
      <c r="AE23" s="680"/>
      <c r="AF23" s="680"/>
      <c r="AG23" s="680"/>
      <c r="AH23" s="680"/>
      <c r="AI23" s="680"/>
      <c r="AJ23" s="680"/>
      <c r="AK23" s="680"/>
      <c r="AL23" s="681" t="s">
        <v>128</v>
      </c>
      <c r="AM23" s="682"/>
      <c r="AN23" s="682"/>
      <c r="AO23" s="683"/>
      <c r="AP23" s="694" t="s">
        <v>281</v>
      </c>
      <c r="AQ23" s="695"/>
      <c r="AR23" s="695"/>
      <c r="AS23" s="695"/>
      <c r="AT23" s="695"/>
      <c r="AU23" s="695"/>
      <c r="AV23" s="695"/>
      <c r="AW23" s="695"/>
      <c r="AX23" s="695"/>
      <c r="AY23" s="695"/>
      <c r="AZ23" s="695"/>
      <c r="BA23" s="695"/>
      <c r="BB23" s="695"/>
      <c r="BC23" s="695"/>
      <c r="BD23" s="695"/>
      <c r="BE23" s="695"/>
      <c r="BF23" s="696"/>
      <c r="BG23" s="676" t="s">
        <v>128</v>
      </c>
      <c r="BH23" s="677"/>
      <c r="BI23" s="677"/>
      <c r="BJ23" s="677"/>
      <c r="BK23" s="677"/>
      <c r="BL23" s="677"/>
      <c r="BM23" s="677"/>
      <c r="BN23" s="678"/>
      <c r="BO23" s="679" t="s">
        <v>236</v>
      </c>
      <c r="BP23" s="679"/>
      <c r="BQ23" s="679"/>
      <c r="BR23" s="679"/>
      <c r="BS23" s="685" t="s">
        <v>236</v>
      </c>
      <c r="BT23" s="677"/>
      <c r="BU23" s="677"/>
      <c r="BV23" s="677"/>
      <c r="BW23" s="677"/>
      <c r="BX23" s="677"/>
      <c r="BY23" s="677"/>
      <c r="BZ23" s="677"/>
      <c r="CA23" s="677"/>
      <c r="CB23" s="686"/>
      <c r="CD23" s="658" t="s">
        <v>218</v>
      </c>
      <c r="CE23" s="659"/>
      <c r="CF23" s="659"/>
      <c r="CG23" s="659"/>
      <c r="CH23" s="659"/>
      <c r="CI23" s="659"/>
      <c r="CJ23" s="659"/>
      <c r="CK23" s="659"/>
      <c r="CL23" s="659"/>
      <c r="CM23" s="659"/>
      <c r="CN23" s="659"/>
      <c r="CO23" s="659"/>
      <c r="CP23" s="659"/>
      <c r="CQ23" s="660"/>
      <c r="CR23" s="658" t="s">
        <v>282</v>
      </c>
      <c r="CS23" s="659"/>
      <c r="CT23" s="659"/>
      <c r="CU23" s="659"/>
      <c r="CV23" s="659"/>
      <c r="CW23" s="659"/>
      <c r="CX23" s="659"/>
      <c r="CY23" s="660"/>
      <c r="CZ23" s="658" t="s">
        <v>283</v>
      </c>
      <c r="DA23" s="659"/>
      <c r="DB23" s="659"/>
      <c r="DC23" s="660"/>
      <c r="DD23" s="658" t="s">
        <v>284</v>
      </c>
      <c r="DE23" s="659"/>
      <c r="DF23" s="659"/>
      <c r="DG23" s="659"/>
      <c r="DH23" s="659"/>
      <c r="DI23" s="659"/>
      <c r="DJ23" s="659"/>
      <c r="DK23" s="660"/>
      <c r="DL23" s="706" t="s">
        <v>285</v>
      </c>
      <c r="DM23" s="707"/>
      <c r="DN23" s="707"/>
      <c r="DO23" s="707"/>
      <c r="DP23" s="707"/>
      <c r="DQ23" s="707"/>
      <c r="DR23" s="707"/>
      <c r="DS23" s="707"/>
      <c r="DT23" s="707"/>
      <c r="DU23" s="707"/>
      <c r="DV23" s="708"/>
      <c r="DW23" s="658" t="s">
        <v>286</v>
      </c>
      <c r="DX23" s="659"/>
      <c r="DY23" s="659"/>
      <c r="DZ23" s="659"/>
      <c r="EA23" s="659"/>
      <c r="EB23" s="659"/>
      <c r="EC23" s="660"/>
    </row>
    <row r="24" spans="2:133" ht="11.25" customHeight="1" x14ac:dyDescent="0.15">
      <c r="B24" s="673" t="s">
        <v>287</v>
      </c>
      <c r="C24" s="674"/>
      <c r="D24" s="674"/>
      <c r="E24" s="674"/>
      <c r="F24" s="674"/>
      <c r="G24" s="674"/>
      <c r="H24" s="674"/>
      <c r="I24" s="674"/>
      <c r="J24" s="674"/>
      <c r="K24" s="674"/>
      <c r="L24" s="674"/>
      <c r="M24" s="674"/>
      <c r="N24" s="674"/>
      <c r="O24" s="674"/>
      <c r="P24" s="674"/>
      <c r="Q24" s="675"/>
      <c r="R24" s="676">
        <v>10725</v>
      </c>
      <c r="S24" s="677"/>
      <c r="T24" s="677"/>
      <c r="U24" s="677"/>
      <c r="V24" s="677"/>
      <c r="W24" s="677"/>
      <c r="X24" s="677"/>
      <c r="Y24" s="678"/>
      <c r="Z24" s="679">
        <v>0.3</v>
      </c>
      <c r="AA24" s="679"/>
      <c r="AB24" s="679"/>
      <c r="AC24" s="679"/>
      <c r="AD24" s="680" t="s">
        <v>128</v>
      </c>
      <c r="AE24" s="680"/>
      <c r="AF24" s="680"/>
      <c r="AG24" s="680"/>
      <c r="AH24" s="680"/>
      <c r="AI24" s="680"/>
      <c r="AJ24" s="680"/>
      <c r="AK24" s="680"/>
      <c r="AL24" s="681" t="s">
        <v>236</v>
      </c>
      <c r="AM24" s="682"/>
      <c r="AN24" s="682"/>
      <c r="AO24" s="683"/>
      <c r="AP24" s="694" t="s">
        <v>288</v>
      </c>
      <c r="AQ24" s="695"/>
      <c r="AR24" s="695"/>
      <c r="AS24" s="695"/>
      <c r="AT24" s="695"/>
      <c r="AU24" s="695"/>
      <c r="AV24" s="695"/>
      <c r="AW24" s="695"/>
      <c r="AX24" s="695"/>
      <c r="AY24" s="695"/>
      <c r="AZ24" s="695"/>
      <c r="BA24" s="695"/>
      <c r="BB24" s="695"/>
      <c r="BC24" s="695"/>
      <c r="BD24" s="695"/>
      <c r="BE24" s="695"/>
      <c r="BF24" s="696"/>
      <c r="BG24" s="676" t="s">
        <v>236</v>
      </c>
      <c r="BH24" s="677"/>
      <c r="BI24" s="677"/>
      <c r="BJ24" s="677"/>
      <c r="BK24" s="677"/>
      <c r="BL24" s="677"/>
      <c r="BM24" s="677"/>
      <c r="BN24" s="678"/>
      <c r="BO24" s="679" t="s">
        <v>236</v>
      </c>
      <c r="BP24" s="679"/>
      <c r="BQ24" s="679"/>
      <c r="BR24" s="679"/>
      <c r="BS24" s="685" t="s">
        <v>236</v>
      </c>
      <c r="BT24" s="677"/>
      <c r="BU24" s="677"/>
      <c r="BV24" s="677"/>
      <c r="BW24" s="677"/>
      <c r="BX24" s="677"/>
      <c r="BY24" s="677"/>
      <c r="BZ24" s="677"/>
      <c r="CA24" s="677"/>
      <c r="CB24" s="686"/>
      <c r="CD24" s="687" t="s">
        <v>289</v>
      </c>
      <c r="CE24" s="688"/>
      <c r="CF24" s="688"/>
      <c r="CG24" s="688"/>
      <c r="CH24" s="688"/>
      <c r="CI24" s="688"/>
      <c r="CJ24" s="688"/>
      <c r="CK24" s="688"/>
      <c r="CL24" s="688"/>
      <c r="CM24" s="688"/>
      <c r="CN24" s="688"/>
      <c r="CO24" s="688"/>
      <c r="CP24" s="688"/>
      <c r="CQ24" s="689"/>
      <c r="CR24" s="665">
        <v>1325430</v>
      </c>
      <c r="CS24" s="666"/>
      <c r="CT24" s="666"/>
      <c r="CU24" s="666"/>
      <c r="CV24" s="666"/>
      <c r="CW24" s="666"/>
      <c r="CX24" s="666"/>
      <c r="CY24" s="667"/>
      <c r="CZ24" s="670">
        <v>35.5</v>
      </c>
      <c r="DA24" s="671"/>
      <c r="DB24" s="671"/>
      <c r="DC24" s="690"/>
      <c r="DD24" s="709">
        <v>1068464</v>
      </c>
      <c r="DE24" s="666"/>
      <c r="DF24" s="666"/>
      <c r="DG24" s="666"/>
      <c r="DH24" s="666"/>
      <c r="DI24" s="666"/>
      <c r="DJ24" s="666"/>
      <c r="DK24" s="667"/>
      <c r="DL24" s="709">
        <v>1053791</v>
      </c>
      <c r="DM24" s="666"/>
      <c r="DN24" s="666"/>
      <c r="DO24" s="666"/>
      <c r="DP24" s="666"/>
      <c r="DQ24" s="666"/>
      <c r="DR24" s="666"/>
      <c r="DS24" s="666"/>
      <c r="DT24" s="666"/>
      <c r="DU24" s="666"/>
      <c r="DV24" s="667"/>
      <c r="DW24" s="670">
        <v>40.200000000000003</v>
      </c>
      <c r="DX24" s="671"/>
      <c r="DY24" s="671"/>
      <c r="DZ24" s="671"/>
      <c r="EA24" s="671"/>
      <c r="EB24" s="671"/>
      <c r="EC24" s="672"/>
    </row>
    <row r="25" spans="2:133" ht="11.25" customHeight="1" x14ac:dyDescent="0.15">
      <c r="B25" s="673" t="s">
        <v>290</v>
      </c>
      <c r="C25" s="674"/>
      <c r="D25" s="674"/>
      <c r="E25" s="674"/>
      <c r="F25" s="674"/>
      <c r="G25" s="674"/>
      <c r="H25" s="674"/>
      <c r="I25" s="674"/>
      <c r="J25" s="674"/>
      <c r="K25" s="674"/>
      <c r="L25" s="674"/>
      <c r="M25" s="674"/>
      <c r="N25" s="674"/>
      <c r="O25" s="674"/>
      <c r="P25" s="674"/>
      <c r="Q25" s="675"/>
      <c r="R25" s="676">
        <v>63316</v>
      </c>
      <c r="S25" s="677"/>
      <c r="T25" s="677"/>
      <c r="U25" s="677"/>
      <c r="V25" s="677"/>
      <c r="W25" s="677"/>
      <c r="X25" s="677"/>
      <c r="Y25" s="678"/>
      <c r="Z25" s="679">
        <v>1.5</v>
      </c>
      <c r="AA25" s="679"/>
      <c r="AB25" s="679"/>
      <c r="AC25" s="679"/>
      <c r="AD25" s="680">
        <v>10688</v>
      </c>
      <c r="AE25" s="680"/>
      <c r="AF25" s="680"/>
      <c r="AG25" s="680"/>
      <c r="AH25" s="680"/>
      <c r="AI25" s="680"/>
      <c r="AJ25" s="680"/>
      <c r="AK25" s="680"/>
      <c r="AL25" s="681">
        <v>0.4</v>
      </c>
      <c r="AM25" s="682"/>
      <c r="AN25" s="682"/>
      <c r="AO25" s="683"/>
      <c r="AP25" s="694" t="s">
        <v>291</v>
      </c>
      <c r="AQ25" s="695"/>
      <c r="AR25" s="695"/>
      <c r="AS25" s="695"/>
      <c r="AT25" s="695"/>
      <c r="AU25" s="695"/>
      <c r="AV25" s="695"/>
      <c r="AW25" s="695"/>
      <c r="AX25" s="695"/>
      <c r="AY25" s="695"/>
      <c r="AZ25" s="695"/>
      <c r="BA25" s="695"/>
      <c r="BB25" s="695"/>
      <c r="BC25" s="695"/>
      <c r="BD25" s="695"/>
      <c r="BE25" s="695"/>
      <c r="BF25" s="696"/>
      <c r="BG25" s="676" t="s">
        <v>236</v>
      </c>
      <c r="BH25" s="677"/>
      <c r="BI25" s="677"/>
      <c r="BJ25" s="677"/>
      <c r="BK25" s="677"/>
      <c r="BL25" s="677"/>
      <c r="BM25" s="677"/>
      <c r="BN25" s="678"/>
      <c r="BO25" s="679" t="s">
        <v>128</v>
      </c>
      <c r="BP25" s="679"/>
      <c r="BQ25" s="679"/>
      <c r="BR25" s="679"/>
      <c r="BS25" s="685" t="s">
        <v>236</v>
      </c>
      <c r="BT25" s="677"/>
      <c r="BU25" s="677"/>
      <c r="BV25" s="677"/>
      <c r="BW25" s="677"/>
      <c r="BX25" s="677"/>
      <c r="BY25" s="677"/>
      <c r="BZ25" s="677"/>
      <c r="CA25" s="677"/>
      <c r="CB25" s="686"/>
      <c r="CD25" s="691" t="s">
        <v>292</v>
      </c>
      <c r="CE25" s="692"/>
      <c r="CF25" s="692"/>
      <c r="CG25" s="692"/>
      <c r="CH25" s="692"/>
      <c r="CI25" s="692"/>
      <c r="CJ25" s="692"/>
      <c r="CK25" s="692"/>
      <c r="CL25" s="692"/>
      <c r="CM25" s="692"/>
      <c r="CN25" s="692"/>
      <c r="CO25" s="692"/>
      <c r="CP25" s="692"/>
      <c r="CQ25" s="693"/>
      <c r="CR25" s="676">
        <v>532131</v>
      </c>
      <c r="CS25" s="712"/>
      <c r="CT25" s="712"/>
      <c r="CU25" s="712"/>
      <c r="CV25" s="712"/>
      <c r="CW25" s="712"/>
      <c r="CX25" s="712"/>
      <c r="CY25" s="713"/>
      <c r="CZ25" s="681">
        <v>14.3</v>
      </c>
      <c r="DA25" s="710"/>
      <c r="DB25" s="710"/>
      <c r="DC25" s="714"/>
      <c r="DD25" s="685">
        <v>505209</v>
      </c>
      <c r="DE25" s="712"/>
      <c r="DF25" s="712"/>
      <c r="DG25" s="712"/>
      <c r="DH25" s="712"/>
      <c r="DI25" s="712"/>
      <c r="DJ25" s="712"/>
      <c r="DK25" s="713"/>
      <c r="DL25" s="685">
        <v>495708</v>
      </c>
      <c r="DM25" s="712"/>
      <c r="DN25" s="712"/>
      <c r="DO25" s="712"/>
      <c r="DP25" s="712"/>
      <c r="DQ25" s="712"/>
      <c r="DR25" s="712"/>
      <c r="DS25" s="712"/>
      <c r="DT25" s="712"/>
      <c r="DU25" s="712"/>
      <c r="DV25" s="713"/>
      <c r="DW25" s="681">
        <v>18.899999999999999</v>
      </c>
      <c r="DX25" s="710"/>
      <c r="DY25" s="710"/>
      <c r="DZ25" s="710"/>
      <c r="EA25" s="710"/>
      <c r="EB25" s="710"/>
      <c r="EC25" s="711"/>
    </row>
    <row r="26" spans="2:133" ht="11.25" customHeight="1" x14ac:dyDescent="0.15">
      <c r="B26" s="673" t="s">
        <v>293</v>
      </c>
      <c r="C26" s="674"/>
      <c r="D26" s="674"/>
      <c r="E26" s="674"/>
      <c r="F26" s="674"/>
      <c r="G26" s="674"/>
      <c r="H26" s="674"/>
      <c r="I26" s="674"/>
      <c r="J26" s="674"/>
      <c r="K26" s="674"/>
      <c r="L26" s="674"/>
      <c r="M26" s="674"/>
      <c r="N26" s="674"/>
      <c r="O26" s="674"/>
      <c r="P26" s="674"/>
      <c r="Q26" s="675"/>
      <c r="R26" s="676">
        <v>3452</v>
      </c>
      <c r="S26" s="677"/>
      <c r="T26" s="677"/>
      <c r="U26" s="677"/>
      <c r="V26" s="677"/>
      <c r="W26" s="677"/>
      <c r="X26" s="677"/>
      <c r="Y26" s="678"/>
      <c r="Z26" s="679">
        <v>0.1</v>
      </c>
      <c r="AA26" s="679"/>
      <c r="AB26" s="679"/>
      <c r="AC26" s="679"/>
      <c r="AD26" s="680" t="s">
        <v>236</v>
      </c>
      <c r="AE26" s="680"/>
      <c r="AF26" s="680"/>
      <c r="AG26" s="680"/>
      <c r="AH26" s="680"/>
      <c r="AI26" s="680"/>
      <c r="AJ26" s="680"/>
      <c r="AK26" s="680"/>
      <c r="AL26" s="681" t="s">
        <v>128</v>
      </c>
      <c r="AM26" s="682"/>
      <c r="AN26" s="682"/>
      <c r="AO26" s="683"/>
      <c r="AP26" s="694" t="s">
        <v>294</v>
      </c>
      <c r="AQ26" s="715"/>
      <c r="AR26" s="715"/>
      <c r="AS26" s="715"/>
      <c r="AT26" s="715"/>
      <c r="AU26" s="715"/>
      <c r="AV26" s="715"/>
      <c r="AW26" s="715"/>
      <c r="AX26" s="715"/>
      <c r="AY26" s="715"/>
      <c r="AZ26" s="715"/>
      <c r="BA26" s="715"/>
      <c r="BB26" s="715"/>
      <c r="BC26" s="715"/>
      <c r="BD26" s="715"/>
      <c r="BE26" s="715"/>
      <c r="BF26" s="696"/>
      <c r="BG26" s="676" t="s">
        <v>128</v>
      </c>
      <c r="BH26" s="677"/>
      <c r="BI26" s="677"/>
      <c r="BJ26" s="677"/>
      <c r="BK26" s="677"/>
      <c r="BL26" s="677"/>
      <c r="BM26" s="677"/>
      <c r="BN26" s="678"/>
      <c r="BO26" s="679" t="s">
        <v>236</v>
      </c>
      <c r="BP26" s="679"/>
      <c r="BQ26" s="679"/>
      <c r="BR26" s="679"/>
      <c r="BS26" s="685" t="s">
        <v>128</v>
      </c>
      <c r="BT26" s="677"/>
      <c r="BU26" s="677"/>
      <c r="BV26" s="677"/>
      <c r="BW26" s="677"/>
      <c r="BX26" s="677"/>
      <c r="BY26" s="677"/>
      <c r="BZ26" s="677"/>
      <c r="CA26" s="677"/>
      <c r="CB26" s="686"/>
      <c r="CD26" s="691" t="s">
        <v>295</v>
      </c>
      <c r="CE26" s="692"/>
      <c r="CF26" s="692"/>
      <c r="CG26" s="692"/>
      <c r="CH26" s="692"/>
      <c r="CI26" s="692"/>
      <c r="CJ26" s="692"/>
      <c r="CK26" s="692"/>
      <c r="CL26" s="692"/>
      <c r="CM26" s="692"/>
      <c r="CN26" s="692"/>
      <c r="CO26" s="692"/>
      <c r="CP26" s="692"/>
      <c r="CQ26" s="693"/>
      <c r="CR26" s="676">
        <v>332794</v>
      </c>
      <c r="CS26" s="677"/>
      <c r="CT26" s="677"/>
      <c r="CU26" s="677"/>
      <c r="CV26" s="677"/>
      <c r="CW26" s="677"/>
      <c r="CX26" s="677"/>
      <c r="CY26" s="678"/>
      <c r="CZ26" s="681">
        <v>8.9</v>
      </c>
      <c r="DA26" s="710"/>
      <c r="DB26" s="710"/>
      <c r="DC26" s="714"/>
      <c r="DD26" s="685">
        <v>309964</v>
      </c>
      <c r="DE26" s="677"/>
      <c r="DF26" s="677"/>
      <c r="DG26" s="677"/>
      <c r="DH26" s="677"/>
      <c r="DI26" s="677"/>
      <c r="DJ26" s="677"/>
      <c r="DK26" s="678"/>
      <c r="DL26" s="685" t="s">
        <v>236</v>
      </c>
      <c r="DM26" s="677"/>
      <c r="DN26" s="677"/>
      <c r="DO26" s="677"/>
      <c r="DP26" s="677"/>
      <c r="DQ26" s="677"/>
      <c r="DR26" s="677"/>
      <c r="DS26" s="677"/>
      <c r="DT26" s="677"/>
      <c r="DU26" s="677"/>
      <c r="DV26" s="678"/>
      <c r="DW26" s="681" t="s">
        <v>128</v>
      </c>
      <c r="DX26" s="710"/>
      <c r="DY26" s="710"/>
      <c r="DZ26" s="710"/>
      <c r="EA26" s="710"/>
      <c r="EB26" s="710"/>
      <c r="EC26" s="711"/>
    </row>
    <row r="27" spans="2:133" ht="11.25" customHeight="1" x14ac:dyDescent="0.15">
      <c r="B27" s="673" t="s">
        <v>296</v>
      </c>
      <c r="C27" s="674"/>
      <c r="D27" s="674"/>
      <c r="E27" s="674"/>
      <c r="F27" s="674"/>
      <c r="G27" s="674"/>
      <c r="H27" s="674"/>
      <c r="I27" s="674"/>
      <c r="J27" s="674"/>
      <c r="K27" s="674"/>
      <c r="L27" s="674"/>
      <c r="M27" s="674"/>
      <c r="N27" s="674"/>
      <c r="O27" s="674"/>
      <c r="P27" s="674"/>
      <c r="Q27" s="675"/>
      <c r="R27" s="676">
        <v>242348</v>
      </c>
      <c r="S27" s="677"/>
      <c r="T27" s="677"/>
      <c r="U27" s="677"/>
      <c r="V27" s="677"/>
      <c r="W27" s="677"/>
      <c r="X27" s="677"/>
      <c r="Y27" s="678"/>
      <c r="Z27" s="679">
        <v>5.9</v>
      </c>
      <c r="AA27" s="679"/>
      <c r="AB27" s="679"/>
      <c r="AC27" s="679"/>
      <c r="AD27" s="680" t="s">
        <v>128</v>
      </c>
      <c r="AE27" s="680"/>
      <c r="AF27" s="680"/>
      <c r="AG27" s="680"/>
      <c r="AH27" s="680"/>
      <c r="AI27" s="680"/>
      <c r="AJ27" s="680"/>
      <c r="AK27" s="680"/>
      <c r="AL27" s="681" t="s">
        <v>236</v>
      </c>
      <c r="AM27" s="682"/>
      <c r="AN27" s="682"/>
      <c r="AO27" s="683"/>
      <c r="AP27" s="673" t="s">
        <v>297</v>
      </c>
      <c r="AQ27" s="674"/>
      <c r="AR27" s="674"/>
      <c r="AS27" s="674"/>
      <c r="AT27" s="674"/>
      <c r="AU27" s="674"/>
      <c r="AV27" s="674"/>
      <c r="AW27" s="674"/>
      <c r="AX27" s="674"/>
      <c r="AY27" s="674"/>
      <c r="AZ27" s="674"/>
      <c r="BA27" s="674"/>
      <c r="BB27" s="674"/>
      <c r="BC27" s="674"/>
      <c r="BD27" s="674"/>
      <c r="BE27" s="674"/>
      <c r="BF27" s="675"/>
      <c r="BG27" s="676">
        <v>487017</v>
      </c>
      <c r="BH27" s="677"/>
      <c r="BI27" s="677"/>
      <c r="BJ27" s="677"/>
      <c r="BK27" s="677"/>
      <c r="BL27" s="677"/>
      <c r="BM27" s="677"/>
      <c r="BN27" s="678"/>
      <c r="BO27" s="679">
        <v>100</v>
      </c>
      <c r="BP27" s="679"/>
      <c r="BQ27" s="679"/>
      <c r="BR27" s="679"/>
      <c r="BS27" s="685" t="s">
        <v>128</v>
      </c>
      <c r="BT27" s="677"/>
      <c r="BU27" s="677"/>
      <c r="BV27" s="677"/>
      <c r="BW27" s="677"/>
      <c r="BX27" s="677"/>
      <c r="BY27" s="677"/>
      <c r="BZ27" s="677"/>
      <c r="CA27" s="677"/>
      <c r="CB27" s="686"/>
      <c r="CD27" s="691" t="s">
        <v>298</v>
      </c>
      <c r="CE27" s="692"/>
      <c r="CF27" s="692"/>
      <c r="CG27" s="692"/>
      <c r="CH27" s="692"/>
      <c r="CI27" s="692"/>
      <c r="CJ27" s="692"/>
      <c r="CK27" s="692"/>
      <c r="CL27" s="692"/>
      <c r="CM27" s="692"/>
      <c r="CN27" s="692"/>
      <c r="CO27" s="692"/>
      <c r="CP27" s="692"/>
      <c r="CQ27" s="693"/>
      <c r="CR27" s="676">
        <v>379767</v>
      </c>
      <c r="CS27" s="712"/>
      <c r="CT27" s="712"/>
      <c r="CU27" s="712"/>
      <c r="CV27" s="712"/>
      <c r="CW27" s="712"/>
      <c r="CX27" s="712"/>
      <c r="CY27" s="713"/>
      <c r="CZ27" s="681">
        <v>10.199999999999999</v>
      </c>
      <c r="DA27" s="710"/>
      <c r="DB27" s="710"/>
      <c r="DC27" s="714"/>
      <c r="DD27" s="685">
        <v>164043</v>
      </c>
      <c r="DE27" s="712"/>
      <c r="DF27" s="712"/>
      <c r="DG27" s="712"/>
      <c r="DH27" s="712"/>
      <c r="DI27" s="712"/>
      <c r="DJ27" s="712"/>
      <c r="DK27" s="713"/>
      <c r="DL27" s="685">
        <v>158967</v>
      </c>
      <c r="DM27" s="712"/>
      <c r="DN27" s="712"/>
      <c r="DO27" s="712"/>
      <c r="DP27" s="712"/>
      <c r="DQ27" s="712"/>
      <c r="DR27" s="712"/>
      <c r="DS27" s="712"/>
      <c r="DT27" s="712"/>
      <c r="DU27" s="712"/>
      <c r="DV27" s="713"/>
      <c r="DW27" s="681">
        <v>6.1</v>
      </c>
      <c r="DX27" s="710"/>
      <c r="DY27" s="710"/>
      <c r="DZ27" s="710"/>
      <c r="EA27" s="710"/>
      <c r="EB27" s="710"/>
      <c r="EC27" s="711"/>
    </row>
    <row r="28" spans="2:133" ht="11.25" customHeight="1" x14ac:dyDescent="0.15">
      <c r="B28" s="718" t="s">
        <v>299</v>
      </c>
      <c r="C28" s="719"/>
      <c r="D28" s="719"/>
      <c r="E28" s="719"/>
      <c r="F28" s="719"/>
      <c r="G28" s="719"/>
      <c r="H28" s="719"/>
      <c r="I28" s="719"/>
      <c r="J28" s="719"/>
      <c r="K28" s="719"/>
      <c r="L28" s="719"/>
      <c r="M28" s="719"/>
      <c r="N28" s="719"/>
      <c r="O28" s="719"/>
      <c r="P28" s="719"/>
      <c r="Q28" s="720"/>
      <c r="R28" s="676" t="s">
        <v>236</v>
      </c>
      <c r="S28" s="677"/>
      <c r="T28" s="677"/>
      <c r="U28" s="677"/>
      <c r="V28" s="677"/>
      <c r="W28" s="677"/>
      <c r="X28" s="677"/>
      <c r="Y28" s="678"/>
      <c r="Z28" s="679" t="s">
        <v>128</v>
      </c>
      <c r="AA28" s="679"/>
      <c r="AB28" s="679"/>
      <c r="AC28" s="679"/>
      <c r="AD28" s="680" t="s">
        <v>236</v>
      </c>
      <c r="AE28" s="680"/>
      <c r="AF28" s="680"/>
      <c r="AG28" s="680"/>
      <c r="AH28" s="680"/>
      <c r="AI28" s="680"/>
      <c r="AJ28" s="680"/>
      <c r="AK28" s="680"/>
      <c r="AL28" s="681" t="s">
        <v>128</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300</v>
      </c>
      <c r="CE28" s="692"/>
      <c r="CF28" s="692"/>
      <c r="CG28" s="692"/>
      <c r="CH28" s="692"/>
      <c r="CI28" s="692"/>
      <c r="CJ28" s="692"/>
      <c r="CK28" s="692"/>
      <c r="CL28" s="692"/>
      <c r="CM28" s="692"/>
      <c r="CN28" s="692"/>
      <c r="CO28" s="692"/>
      <c r="CP28" s="692"/>
      <c r="CQ28" s="693"/>
      <c r="CR28" s="676">
        <v>413532</v>
      </c>
      <c r="CS28" s="677"/>
      <c r="CT28" s="677"/>
      <c r="CU28" s="677"/>
      <c r="CV28" s="677"/>
      <c r="CW28" s="677"/>
      <c r="CX28" s="677"/>
      <c r="CY28" s="678"/>
      <c r="CZ28" s="681">
        <v>11.1</v>
      </c>
      <c r="DA28" s="710"/>
      <c r="DB28" s="710"/>
      <c r="DC28" s="714"/>
      <c r="DD28" s="685">
        <v>399212</v>
      </c>
      <c r="DE28" s="677"/>
      <c r="DF28" s="677"/>
      <c r="DG28" s="677"/>
      <c r="DH28" s="677"/>
      <c r="DI28" s="677"/>
      <c r="DJ28" s="677"/>
      <c r="DK28" s="678"/>
      <c r="DL28" s="685">
        <v>399116</v>
      </c>
      <c r="DM28" s="677"/>
      <c r="DN28" s="677"/>
      <c r="DO28" s="677"/>
      <c r="DP28" s="677"/>
      <c r="DQ28" s="677"/>
      <c r="DR28" s="677"/>
      <c r="DS28" s="677"/>
      <c r="DT28" s="677"/>
      <c r="DU28" s="677"/>
      <c r="DV28" s="678"/>
      <c r="DW28" s="681">
        <v>15.2</v>
      </c>
      <c r="DX28" s="710"/>
      <c r="DY28" s="710"/>
      <c r="DZ28" s="710"/>
      <c r="EA28" s="710"/>
      <c r="EB28" s="710"/>
      <c r="EC28" s="711"/>
    </row>
    <row r="29" spans="2:133" ht="11.25" customHeight="1" x14ac:dyDescent="0.15">
      <c r="B29" s="673" t="s">
        <v>301</v>
      </c>
      <c r="C29" s="674"/>
      <c r="D29" s="674"/>
      <c r="E29" s="674"/>
      <c r="F29" s="674"/>
      <c r="G29" s="674"/>
      <c r="H29" s="674"/>
      <c r="I29" s="674"/>
      <c r="J29" s="674"/>
      <c r="K29" s="674"/>
      <c r="L29" s="674"/>
      <c r="M29" s="674"/>
      <c r="N29" s="674"/>
      <c r="O29" s="674"/>
      <c r="P29" s="674"/>
      <c r="Q29" s="675"/>
      <c r="R29" s="676">
        <v>288164</v>
      </c>
      <c r="S29" s="677"/>
      <c r="T29" s="677"/>
      <c r="U29" s="677"/>
      <c r="V29" s="677"/>
      <c r="W29" s="677"/>
      <c r="X29" s="677"/>
      <c r="Y29" s="678"/>
      <c r="Z29" s="679">
        <v>7</v>
      </c>
      <c r="AA29" s="679"/>
      <c r="AB29" s="679"/>
      <c r="AC29" s="679"/>
      <c r="AD29" s="680" t="s">
        <v>236</v>
      </c>
      <c r="AE29" s="680"/>
      <c r="AF29" s="680"/>
      <c r="AG29" s="680"/>
      <c r="AH29" s="680"/>
      <c r="AI29" s="680"/>
      <c r="AJ29" s="680"/>
      <c r="AK29" s="680"/>
      <c r="AL29" s="681" t="s">
        <v>236</v>
      </c>
      <c r="AM29" s="682"/>
      <c r="AN29" s="682"/>
      <c r="AO29" s="683"/>
      <c r="AP29" s="655" t="s">
        <v>218</v>
      </c>
      <c r="AQ29" s="656"/>
      <c r="AR29" s="656"/>
      <c r="AS29" s="656"/>
      <c r="AT29" s="656"/>
      <c r="AU29" s="656"/>
      <c r="AV29" s="656"/>
      <c r="AW29" s="656"/>
      <c r="AX29" s="656"/>
      <c r="AY29" s="656"/>
      <c r="AZ29" s="656"/>
      <c r="BA29" s="656"/>
      <c r="BB29" s="656"/>
      <c r="BC29" s="656"/>
      <c r="BD29" s="656"/>
      <c r="BE29" s="656"/>
      <c r="BF29" s="657"/>
      <c r="BG29" s="655" t="s">
        <v>302</v>
      </c>
      <c r="BH29" s="716"/>
      <c r="BI29" s="716"/>
      <c r="BJ29" s="716"/>
      <c r="BK29" s="716"/>
      <c r="BL29" s="716"/>
      <c r="BM29" s="716"/>
      <c r="BN29" s="716"/>
      <c r="BO29" s="716"/>
      <c r="BP29" s="716"/>
      <c r="BQ29" s="717"/>
      <c r="BR29" s="655" t="s">
        <v>303</v>
      </c>
      <c r="BS29" s="716"/>
      <c r="BT29" s="716"/>
      <c r="BU29" s="716"/>
      <c r="BV29" s="716"/>
      <c r="BW29" s="716"/>
      <c r="BX29" s="716"/>
      <c r="BY29" s="716"/>
      <c r="BZ29" s="716"/>
      <c r="CA29" s="716"/>
      <c r="CB29" s="717"/>
      <c r="CD29" s="739" t="s">
        <v>304</v>
      </c>
      <c r="CE29" s="740"/>
      <c r="CF29" s="691" t="s">
        <v>305</v>
      </c>
      <c r="CG29" s="692"/>
      <c r="CH29" s="692"/>
      <c r="CI29" s="692"/>
      <c r="CJ29" s="692"/>
      <c r="CK29" s="692"/>
      <c r="CL29" s="692"/>
      <c r="CM29" s="692"/>
      <c r="CN29" s="692"/>
      <c r="CO29" s="692"/>
      <c r="CP29" s="692"/>
      <c r="CQ29" s="693"/>
      <c r="CR29" s="676">
        <v>413532</v>
      </c>
      <c r="CS29" s="712"/>
      <c r="CT29" s="712"/>
      <c r="CU29" s="712"/>
      <c r="CV29" s="712"/>
      <c r="CW29" s="712"/>
      <c r="CX29" s="712"/>
      <c r="CY29" s="713"/>
      <c r="CZ29" s="681">
        <v>11.1</v>
      </c>
      <c r="DA29" s="710"/>
      <c r="DB29" s="710"/>
      <c r="DC29" s="714"/>
      <c r="DD29" s="685">
        <v>399212</v>
      </c>
      <c r="DE29" s="712"/>
      <c r="DF29" s="712"/>
      <c r="DG29" s="712"/>
      <c r="DH29" s="712"/>
      <c r="DI29" s="712"/>
      <c r="DJ29" s="712"/>
      <c r="DK29" s="713"/>
      <c r="DL29" s="685">
        <v>399116</v>
      </c>
      <c r="DM29" s="712"/>
      <c r="DN29" s="712"/>
      <c r="DO29" s="712"/>
      <c r="DP29" s="712"/>
      <c r="DQ29" s="712"/>
      <c r="DR29" s="712"/>
      <c r="DS29" s="712"/>
      <c r="DT29" s="712"/>
      <c r="DU29" s="712"/>
      <c r="DV29" s="713"/>
      <c r="DW29" s="681">
        <v>15.2</v>
      </c>
      <c r="DX29" s="710"/>
      <c r="DY29" s="710"/>
      <c r="DZ29" s="710"/>
      <c r="EA29" s="710"/>
      <c r="EB29" s="710"/>
      <c r="EC29" s="711"/>
    </row>
    <row r="30" spans="2:133" ht="11.25" customHeight="1" x14ac:dyDescent="0.15">
      <c r="B30" s="673" t="s">
        <v>306</v>
      </c>
      <c r="C30" s="674"/>
      <c r="D30" s="674"/>
      <c r="E30" s="674"/>
      <c r="F30" s="674"/>
      <c r="G30" s="674"/>
      <c r="H30" s="674"/>
      <c r="I30" s="674"/>
      <c r="J30" s="674"/>
      <c r="K30" s="674"/>
      <c r="L30" s="674"/>
      <c r="M30" s="674"/>
      <c r="N30" s="674"/>
      <c r="O30" s="674"/>
      <c r="P30" s="674"/>
      <c r="Q30" s="675"/>
      <c r="R30" s="676">
        <v>6927</v>
      </c>
      <c r="S30" s="677"/>
      <c r="T30" s="677"/>
      <c r="U30" s="677"/>
      <c r="V30" s="677"/>
      <c r="W30" s="677"/>
      <c r="X30" s="677"/>
      <c r="Y30" s="678"/>
      <c r="Z30" s="679">
        <v>0.2</v>
      </c>
      <c r="AA30" s="679"/>
      <c r="AB30" s="679"/>
      <c r="AC30" s="679"/>
      <c r="AD30" s="680">
        <v>1398</v>
      </c>
      <c r="AE30" s="680"/>
      <c r="AF30" s="680"/>
      <c r="AG30" s="680"/>
      <c r="AH30" s="680"/>
      <c r="AI30" s="680"/>
      <c r="AJ30" s="680"/>
      <c r="AK30" s="680"/>
      <c r="AL30" s="681">
        <v>0.1</v>
      </c>
      <c r="AM30" s="682"/>
      <c r="AN30" s="682"/>
      <c r="AO30" s="683"/>
      <c r="AP30" s="724" t="s">
        <v>307</v>
      </c>
      <c r="AQ30" s="725"/>
      <c r="AR30" s="725"/>
      <c r="AS30" s="725"/>
      <c r="AT30" s="730" t="s">
        <v>308</v>
      </c>
      <c r="AU30" s="224"/>
      <c r="AV30" s="224"/>
      <c r="AW30" s="224"/>
      <c r="AX30" s="662" t="s">
        <v>183</v>
      </c>
      <c r="AY30" s="663"/>
      <c r="AZ30" s="663"/>
      <c r="BA30" s="663"/>
      <c r="BB30" s="663"/>
      <c r="BC30" s="663"/>
      <c r="BD30" s="663"/>
      <c r="BE30" s="663"/>
      <c r="BF30" s="664"/>
      <c r="BG30" s="736">
        <v>99</v>
      </c>
      <c r="BH30" s="737"/>
      <c r="BI30" s="737"/>
      <c r="BJ30" s="737"/>
      <c r="BK30" s="737"/>
      <c r="BL30" s="737"/>
      <c r="BM30" s="671">
        <v>96.6</v>
      </c>
      <c r="BN30" s="737"/>
      <c r="BO30" s="737"/>
      <c r="BP30" s="737"/>
      <c r="BQ30" s="738"/>
      <c r="BR30" s="736">
        <v>98.3</v>
      </c>
      <c r="BS30" s="737"/>
      <c r="BT30" s="737"/>
      <c r="BU30" s="737"/>
      <c r="BV30" s="737"/>
      <c r="BW30" s="737"/>
      <c r="BX30" s="671">
        <v>96.9</v>
      </c>
      <c r="BY30" s="737"/>
      <c r="BZ30" s="737"/>
      <c r="CA30" s="737"/>
      <c r="CB30" s="738"/>
      <c r="CD30" s="741"/>
      <c r="CE30" s="742"/>
      <c r="CF30" s="691" t="s">
        <v>309</v>
      </c>
      <c r="CG30" s="692"/>
      <c r="CH30" s="692"/>
      <c r="CI30" s="692"/>
      <c r="CJ30" s="692"/>
      <c r="CK30" s="692"/>
      <c r="CL30" s="692"/>
      <c r="CM30" s="692"/>
      <c r="CN30" s="692"/>
      <c r="CO30" s="692"/>
      <c r="CP30" s="692"/>
      <c r="CQ30" s="693"/>
      <c r="CR30" s="676">
        <v>388124</v>
      </c>
      <c r="CS30" s="677"/>
      <c r="CT30" s="677"/>
      <c r="CU30" s="677"/>
      <c r="CV30" s="677"/>
      <c r="CW30" s="677"/>
      <c r="CX30" s="677"/>
      <c r="CY30" s="678"/>
      <c r="CZ30" s="681">
        <v>10.4</v>
      </c>
      <c r="DA30" s="710"/>
      <c r="DB30" s="710"/>
      <c r="DC30" s="714"/>
      <c r="DD30" s="685">
        <v>373804</v>
      </c>
      <c r="DE30" s="677"/>
      <c r="DF30" s="677"/>
      <c r="DG30" s="677"/>
      <c r="DH30" s="677"/>
      <c r="DI30" s="677"/>
      <c r="DJ30" s="677"/>
      <c r="DK30" s="678"/>
      <c r="DL30" s="685">
        <v>373804</v>
      </c>
      <c r="DM30" s="677"/>
      <c r="DN30" s="677"/>
      <c r="DO30" s="677"/>
      <c r="DP30" s="677"/>
      <c r="DQ30" s="677"/>
      <c r="DR30" s="677"/>
      <c r="DS30" s="677"/>
      <c r="DT30" s="677"/>
      <c r="DU30" s="677"/>
      <c r="DV30" s="678"/>
      <c r="DW30" s="681">
        <v>14.2</v>
      </c>
      <c r="DX30" s="710"/>
      <c r="DY30" s="710"/>
      <c r="DZ30" s="710"/>
      <c r="EA30" s="710"/>
      <c r="EB30" s="710"/>
      <c r="EC30" s="711"/>
    </row>
    <row r="31" spans="2:133" ht="11.25" customHeight="1" x14ac:dyDescent="0.15">
      <c r="B31" s="673" t="s">
        <v>310</v>
      </c>
      <c r="C31" s="674"/>
      <c r="D31" s="674"/>
      <c r="E31" s="674"/>
      <c r="F31" s="674"/>
      <c r="G31" s="674"/>
      <c r="H31" s="674"/>
      <c r="I31" s="674"/>
      <c r="J31" s="674"/>
      <c r="K31" s="674"/>
      <c r="L31" s="674"/>
      <c r="M31" s="674"/>
      <c r="N31" s="674"/>
      <c r="O31" s="674"/>
      <c r="P31" s="674"/>
      <c r="Q31" s="675"/>
      <c r="R31" s="676">
        <v>2208</v>
      </c>
      <c r="S31" s="677"/>
      <c r="T31" s="677"/>
      <c r="U31" s="677"/>
      <c r="V31" s="677"/>
      <c r="W31" s="677"/>
      <c r="X31" s="677"/>
      <c r="Y31" s="678"/>
      <c r="Z31" s="679">
        <v>0.1</v>
      </c>
      <c r="AA31" s="679"/>
      <c r="AB31" s="679"/>
      <c r="AC31" s="679"/>
      <c r="AD31" s="680" t="s">
        <v>236</v>
      </c>
      <c r="AE31" s="680"/>
      <c r="AF31" s="680"/>
      <c r="AG31" s="680"/>
      <c r="AH31" s="680"/>
      <c r="AI31" s="680"/>
      <c r="AJ31" s="680"/>
      <c r="AK31" s="680"/>
      <c r="AL31" s="681" t="s">
        <v>128</v>
      </c>
      <c r="AM31" s="682"/>
      <c r="AN31" s="682"/>
      <c r="AO31" s="683"/>
      <c r="AP31" s="726"/>
      <c r="AQ31" s="727"/>
      <c r="AR31" s="727"/>
      <c r="AS31" s="727"/>
      <c r="AT31" s="731"/>
      <c r="AU31" s="223" t="s">
        <v>311</v>
      </c>
      <c r="AV31" s="223"/>
      <c r="AW31" s="223"/>
      <c r="AX31" s="673" t="s">
        <v>312</v>
      </c>
      <c r="AY31" s="674"/>
      <c r="AZ31" s="674"/>
      <c r="BA31" s="674"/>
      <c r="BB31" s="674"/>
      <c r="BC31" s="674"/>
      <c r="BD31" s="674"/>
      <c r="BE31" s="674"/>
      <c r="BF31" s="675"/>
      <c r="BG31" s="733">
        <v>98.4</v>
      </c>
      <c r="BH31" s="712"/>
      <c r="BI31" s="712"/>
      <c r="BJ31" s="712"/>
      <c r="BK31" s="712"/>
      <c r="BL31" s="712"/>
      <c r="BM31" s="682">
        <v>97.5</v>
      </c>
      <c r="BN31" s="734"/>
      <c r="BO31" s="734"/>
      <c r="BP31" s="734"/>
      <c r="BQ31" s="735"/>
      <c r="BR31" s="733">
        <v>99.6</v>
      </c>
      <c r="BS31" s="712"/>
      <c r="BT31" s="712"/>
      <c r="BU31" s="712"/>
      <c r="BV31" s="712"/>
      <c r="BW31" s="712"/>
      <c r="BX31" s="682">
        <v>98.6</v>
      </c>
      <c r="BY31" s="734"/>
      <c r="BZ31" s="734"/>
      <c r="CA31" s="734"/>
      <c r="CB31" s="735"/>
      <c r="CD31" s="741"/>
      <c r="CE31" s="742"/>
      <c r="CF31" s="691" t="s">
        <v>313</v>
      </c>
      <c r="CG31" s="692"/>
      <c r="CH31" s="692"/>
      <c r="CI31" s="692"/>
      <c r="CJ31" s="692"/>
      <c r="CK31" s="692"/>
      <c r="CL31" s="692"/>
      <c r="CM31" s="692"/>
      <c r="CN31" s="692"/>
      <c r="CO31" s="692"/>
      <c r="CP31" s="692"/>
      <c r="CQ31" s="693"/>
      <c r="CR31" s="676">
        <v>25408</v>
      </c>
      <c r="CS31" s="712"/>
      <c r="CT31" s="712"/>
      <c r="CU31" s="712"/>
      <c r="CV31" s="712"/>
      <c r="CW31" s="712"/>
      <c r="CX31" s="712"/>
      <c r="CY31" s="713"/>
      <c r="CZ31" s="681">
        <v>0.7</v>
      </c>
      <c r="DA31" s="710"/>
      <c r="DB31" s="710"/>
      <c r="DC31" s="714"/>
      <c r="DD31" s="685">
        <v>25408</v>
      </c>
      <c r="DE31" s="712"/>
      <c r="DF31" s="712"/>
      <c r="DG31" s="712"/>
      <c r="DH31" s="712"/>
      <c r="DI31" s="712"/>
      <c r="DJ31" s="712"/>
      <c r="DK31" s="713"/>
      <c r="DL31" s="685">
        <v>25312</v>
      </c>
      <c r="DM31" s="712"/>
      <c r="DN31" s="712"/>
      <c r="DO31" s="712"/>
      <c r="DP31" s="712"/>
      <c r="DQ31" s="712"/>
      <c r="DR31" s="712"/>
      <c r="DS31" s="712"/>
      <c r="DT31" s="712"/>
      <c r="DU31" s="712"/>
      <c r="DV31" s="713"/>
      <c r="DW31" s="681">
        <v>1</v>
      </c>
      <c r="DX31" s="710"/>
      <c r="DY31" s="710"/>
      <c r="DZ31" s="710"/>
      <c r="EA31" s="710"/>
      <c r="EB31" s="710"/>
      <c r="EC31" s="711"/>
    </row>
    <row r="32" spans="2:133" ht="11.25" customHeight="1" x14ac:dyDescent="0.15">
      <c r="B32" s="673" t="s">
        <v>314</v>
      </c>
      <c r="C32" s="674"/>
      <c r="D32" s="674"/>
      <c r="E32" s="674"/>
      <c r="F32" s="674"/>
      <c r="G32" s="674"/>
      <c r="H32" s="674"/>
      <c r="I32" s="674"/>
      <c r="J32" s="674"/>
      <c r="K32" s="674"/>
      <c r="L32" s="674"/>
      <c r="M32" s="674"/>
      <c r="N32" s="674"/>
      <c r="O32" s="674"/>
      <c r="P32" s="674"/>
      <c r="Q32" s="675"/>
      <c r="R32" s="676">
        <v>3306</v>
      </c>
      <c r="S32" s="677"/>
      <c r="T32" s="677"/>
      <c r="U32" s="677"/>
      <c r="V32" s="677"/>
      <c r="W32" s="677"/>
      <c r="X32" s="677"/>
      <c r="Y32" s="678"/>
      <c r="Z32" s="679">
        <v>0.1</v>
      </c>
      <c r="AA32" s="679"/>
      <c r="AB32" s="679"/>
      <c r="AC32" s="679"/>
      <c r="AD32" s="680" t="s">
        <v>128</v>
      </c>
      <c r="AE32" s="680"/>
      <c r="AF32" s="680"/>
      <c r="AG32" s="680"/>
      <c r="AH32" s="680"/>
      <c r="AI32" s="680"/>
      <c r="AJ32" s="680"/>
      <c r="AK32" s="680"/>
      <c r="AL32" s="681" t="s">
        <v>236</v>
      </c>
      <c r="AM32" s="682"/>
      <c r="AN32" s="682"/>
      <c r="AO32" s="683"/>
      <c r="AP32" s="728"/>
      <c r="AQ32" s="729"/>
      <c r="AR32" s="729"/>
      <c r="AS32" s="729"/>
      <c r="AT32" s="732"/>
      <c r="AU32" s="225"/>
      <c r="AV32" s="225"/>
      <c r="AW32" s="225"/>
      <c r="AX32" s="721" t="s">
        <v>315</v>
      </c>
      <c r="AY32" s="722"/>
      <c r="AZ32" s="722"/>
      <c r="BA32" s="722"/>
      <c r="BB32" s="722"/>
      <c r="BC32" s="722"/>
      <c r="BD32" s="722"/>
      <c r="BE32" s="722"/>
      <c r="BF32" s="723"/>
      <c r="BG32" s="745">
        <v>99.5</v>
      </c>
      <c r="BH32" s="746"/>
      <c r="BI32" s="746"/>
      <c r="BJ32" s="746"/>
      <c r="BK32" s="746"/>
      <c r="BL32" s="746"/>
      <c r="BM32" s="747">
        <v>95.3</v>
      </c>
      <c r="BN32" s="746"/>
      <c r="BO32" s="746"/>
      <c r="BP32" s="746"/>
      <c r="BQ32" s="748"/>
      <c r="BR32" s="745">
        <v>96.9</v>
      </c>
      <c r="BS32" s="746"/>
      <c r="BT32" s="746"/>
      <c r="BU32" s="746"/>
      <c r="BV32" s="746"/>
      <c r="BW32" s="746"/>
      <c r="BX32" s="747">
        <v>95.1</v>
      </c>
      <c r="BY32" s="746"/>
      <c r="BZ32" s="746"/>
      <c r="CA32" s="746"/>
      <c r="CB32" s="748"/>
      <c r="CD32" s="743"/>
      <c r="CE32" s="744"/>
      <c r="CF32" s="691" t="s">
        <v>316</v>
      </c>
      <c r="CG32" s="692"/>
      <c r="CH32" s="692"/>
      <c r="CI32" s="692"/>
      <c r="CJ32" s="692"/>
      <c r="CK32" s="692"/>
      <c r="CL32" s="692"/>
      <c r="CM32" s="692"/>
      <c r="CN32" s="692"/>
      <c r="CO32" s="692"/>
      <c r="CP32" s="692"/>
      <c r="CQ32" s="693"/>
      <c r="CR32" s="676" t="s">
        <v>128</v>
      </c>
      <c r="CS32" s="677"/>
      <c r="CT32" s="677"/>
      <c r="CU32" s="677"/>
      <c r="CV32" s="677"/>
      <c r="CW32" s="677"/>
      <c r="CX32" s="677"/>
      <c r="CY32" s="678"/>
      <c r="CZ32" s="681" t="s">
        <v>236</v>
      </c>
      <c r="DA32" s="710"/>
      <c r="DB32" s="710"/>
      <c r="DC32" s="714"/>
      <c r="DD32" s="685" t="s">
        <v>236</v>
      </c>
      <c r="DE32" s="677"/>
      <c r="DF32" s="677"/>
      <c r="DG32" s="677"/>
      <c r="DH32" s="677"/>
      <c r="DI32" s="677"/>
      <c r="DJ32" s="677"/>
      <c r="DK32" s="678"/>
      <c r="DL32" s="685" t="s">
        <v>236</v>
      </c>
      <c r="DM32" s="677"/>
      <c r="DN32" s="677"/>
      <c r="DO32" s="677"/>
      <c r="DP32" s="677"/>
      <c r="DQ32" s="677"/>
      <c r="DR32" s="677"/>
      <c r="DS32" s="677"/>
      <c r="DT32" s="677"/>
      <c r="DU32" s="677"/>
      <c r="DV32" s="678"/>
      <c r="DW32" s="681" t="s">
        <v>236</v>
      </c>
      <c r="DX32" s="710"/>
      <c r="DY32" s="710"/>
      <c r="DZ32" s="710"/>
      <c r="EA32" s="710"/>
      <c r="EB32" s="710"/>
      <c r="EC32" s="711"/>
    </row>
    <row r="33" spans="2:133" ht="11.25" customHeight="1" x14ac:dyDescent="0.15">
      <c r="B33" s="673" t="s">
        <v>317</v>
      </c>
      <c r="C33" s="674"/>
      <c r="D33" s="674"/>
      <c r="E33" s="674"/>
      <c r="F33" s="674"/>
      <c r="G33" s="674"/>
      <c r="H33" s="674"/>
      <c r="I33" s="674"/>
      <c r="J33" s="674"/>
      <c r="K33" s="674"/>
      <c r="L33" s="674"/>
      <c r="M33" s="674"/>
      <c r="N33" s="674"/>
      <c r="O33" s="674"/>
      <c r="P33" s="674"/>
      <c r="Q33" s="675"/>
      <c r="R33" s="676">
        <v>386797</v>
      </c>
      <c r="S33" s="677"/>
      <c r="T33" s="677"/>
      <c r="U33" s="677"/>
      <c r="V33" s="677"/>
      <c r="W33" s="677"/>
      <c r="X33" s="677"/>
      <c r="Y33" s="678"/>
      <c r="Z33" s="679">
        <v>9.4</v>
      </c>
      <c r="AA33" s="679"/>
      <c r="AB33" s="679"/>
      <c r="AC33" s="679"/>
      <c r="AD33" s="680" t="s">
        <v>236</v>
      </c>
      <c r="AE33" s="680"/>
      <c r="AF33" s="680"/>
      <c r="AG33" s="680"/>
      <c r="AH33" s="680"/>
      <c r="AI33" s="680"/>
      <c r="AJ33" s="680"/>
      <c r="AK33" s="680"/>
      <c r="AL33" s="681" t="s">
        <v>128</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318</v>
      </c>
      <c r="CE33" s="692"/>
      <c r="CF33" s="692"/>
      <c r="CG33" s="692"/>
      <c r="CH33" s="692"/>
      <c r="CI33" s="692"/>
      <c r="CJ33" s="692"/>
      <c r="CK33" s="692"/>
      <c r="CL33" s="692"/>
      <c r="CM33" s="692"/>
      <c r="CN33" s="692"/>
      <c r="CO33" s="692"/>
      <c r="CP33" s="692"/>
      <c r="CQ33" s="693"/>
      <c r="CR33" s="676">
        <v>1698924</v>
      </c>
      <c r="CS33" s="712"/>
      <c r="CT33" s="712"/>
      <c r="CU33" s="712"/>
      <c r="CV33" s="712"/>
      <c r="CW33" s="712"/>
      <c r="CX33" s="712"/>
      <c r="CY33" s="713"/>
      <c r="CZ33" s="681">
        <v>45.5</v>
      </c>
      <c r="DA33" s="710"/>
      <c r="DB33" s="710"/>
      <c r="DC33" s="714"/>
      <c r="DD33" s="685">
        <v>1405625</v>
      </c>
      <c r="DE33" s="712"/>
      <c r="DF33" s="712"/>
      <c r="DG33" s="712"/>
      <c r="DH33" s="712"/>
      <c r="DI33" s="712"/>
      <c r="DJ33" s="712"/>
      <c r="DK33" s="713"/>
      <c r="DL33" s="685">
        <v>1101558</v>
      </c>
      <c r="DM33" s="712"/>
      <c r="DN33" s="712"/>
      <c r="DO33" s="712"/>
      <c r="DP33" s="712"/>
      <c r="DQ33" s="712"/>
      <c r="DR33" s="712"/>
      <c r="DS33" s="712"/>
      <c r="DT33" s="712"/>
      <c r="DU33" s="712"/>
      <c r="DV33" s="713"/>
      <c r="DW33" s="681">
        <v>42</v>
      </c>
      <c r="DX33" s="710"/>
      <c r="DY33" s="710"/>
      <c r="DZ33" s="710"/>
      <c r="EA33" s="710"/>
      <c r="EB33" s="710"/>
      <c r="EC33" s="711"/>
    </row>
    <row r="34" spans="2:133" ht="11.25" customHeight="1" x14ac:dyDescent="0.15">
      <c r="B34" s="673" t="s">
        <v>319</v>
      </c>
      <c r="C34" s="674"/>
      <c r="D34" s="674"/>
      <c r="E34" s="674"/>
      <c r="F34" s="674"/>
      <c r="G34" s="674"/>
      <c r="H34" s="674"/>
      <c r="I34" s="674"/>
      <c r="J34" s="674"/>
      <c r="K34" s="674"/>
      <c r="L34" s="674"/>
      <c r="M34" s="674"/>
      <c r="N34" s="674"/>
      <c r="O34" s="674"/>
      <c r="P34" s="674"/>
      <c r="Q34" s="675"/>
      <c r="R34" s="676">
        <v>123381</v>
      </c>
      <c r="S34" s="677"/>
      <c r="T34" s="677"/>
      <c r="U34" s="677"/>
      <c r="V34" s="677"/>
      <c r="W34" s="677"/>
      <c r="X34" s="677"/>
      <c r="Y34" s="678"/>
      <c r="Z34" s="679">
        <v>3</v>
      </c>
      <c r="AA34" s="679"/>
      <c r="AB34" s="679"/>
      <c r="AC34" s="679"/>
      <c r="AD34" s="680">
        <v>3225</v>
      </c>
      <c r="AE34" s="680"/>
      <c r="AF34" s="680"/>
      <c r="AG34" s="680"/>
      <c r="AH34" s="680"/>
      <c r="AI34" s="680"/>
      <c r="AJ34" s="680"/>
      <c r="AK34" s="680"/>
      <c r="AL34" s="681">
        <v>0.1</v>
      </c>
      <c r="AM34" s="682"/>
      <c r="AN34" s="682"/>
      <c r="AO34" s="683"/>
      <c r="AP34" s="228"/>
      <c r="AQ34" s="655" t="s">
        <v>320</v>
      </c>
      <c r="AR34" s="656"/>
      <c r="AS34" s="656"/>
      <c r="AT34" s="656"/>
      <c r="AU34" s="656"/>
      <c r="AV34" s="656"/>
      <c r="AW34" s="656"/>
      <c r="AX34" s="656"/>
      <c r="AY34" s="656"/>
      <c r="AZ34" s="656"/>
      <c r="BA34" s="656"/>
      <c r="BB34" s="656"/>
      <c r="BC34" s="656"/>
      <c r="BD34" s="656"/>
      <c r="BE34" s="656"/>
      <c r="BF34" s="657"/>
      <c r="BG34" s="655" t="s">
        <v>321</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322</v>
      </c>
      <c r="CE34" s="692"/>
      <c r="CF34" s="692"/>
      <c r="CG34" s="692"/>
      <c r="CH34" s="692"/>
      <c r="CI34" s="692"/>
      <c r="CJ34" s="692"/>
      <c r="CK34" s="692"/>
      <c r="CL34" s="692"/>
      <c r="CM34" s="692"/>
      <c r="CN34" s="692"/>
      <c r="CO34" s="692"/>
      <c r="CP34" s="692"/>
      <c r="CQ34" s="693"/>
      <c r="CR34" s="676">
        <v>714026</v>
      </c>
      <c r="CS34" s="677"/>
      <c r="CT34" s="677"/>
      <c r="CU34" s="677"/>
      <c r="CV34" s="677"/>
      <c r="CW34" s="677"/>
      <c r="CX34" s="677"/>
      <c r="CY34" s="678"/>
      <c r="CZ34" s="681">
        <v>19.100000000000001</v>
      </c>
      <c r="DA34" s="710"/>
      <c r="DB34" s="710"/>
      <c r="DC34" s="714"/>
      <c r="DD34" s="685">
        <v>557833</v>
      </c>
      <c r="DE34" s="677"/>
      <c r="DF34" s="677"/>
      <c r="DG34" s="677"/>
      <c r="DH34" s="677"/>
      <c r="DI34" s="677"/>
      <c r="DJ34" s="677"/>
      <c r="DK34" s="678"/>
      <c r="DL34" s="685">
        <v>475034</v>
      </c>
      <c r="DM34" s="677"/>
      <c r="DN34" s="677"/>
      <c r="DO34" s="677"/>
      <c r="DP34" s="677"/>
      <c r="DQ34" s="677"/>
      <c r="DR34" s="677"/>
      <c r="DS34" s="677"/>
      <c r="DT34" s="677"/>
      <c r="DU34" s="677"/>
      <c r="DV34" s="678"/>
      <c r="DW34" s="681">
        <v>18.100000000000001</v>
      </c>
      <c r="DX34" s="710"/>
      <c r="DY34" s="710"/>
      <c r="DZ34" s="710"/>
      <c r="EA34" s="710"/>
      <c r="EB34" s="710"/>
      <c r="EC34" s="711"/>
    </row>
    <row r="35" spans="2:133" ht="11.25" customHeight="1" x14ac:dyDescent="0.15">
      <c r="B35" s="673" t="s">
        <v>323</v>
      </c>
      <c r="C35" s="674"/>
      <c r="D35" s="674"/>
      <c r="E35" s="674"/>
      <c r="F35" s="674"/>
      <c r="G35" s="674"/>
      <c r="H35" s="674"/>
      <c r="I35" s="674"/>
      <c r="J35" s="674"/>
      <c r="K35" s="674"/>
      <c r="L35" s="674"/>
      <c r="M35" s="674"/>
      <c r="N35" s="674"/>
      <c r="O35" s="674"/>
      <c r="P35" s="674"/>
      <c r="Q35" s="675"/>
      <c r="R35" s="676">
        <v>347962</v>
      </c>
      <c r="S35" s="677"/>
      <c r="T35" s="677"/>
      <c r="U35" s="677"/>
      <c r="V35" s="677"/>
      <c r="W35" s="677"/>
      <c r="X35" s="677"/>
      <c r="Y35" s="678"/>
      <c r="Z35" s="679">
        <v>8.5</v>
      </c>
      <c r="AA35" s="679"/>
      <c r="AB35" s="679"/>
      <c r="AC35" s="679"/>
      <c r="AD35" s="680" t="s">
        <v>236</v>
      </c>
      <c r="AE35" s="680"/>
      <c r="AF35" s="680"/>
      <c r="AG35" s="680"/>
      <c r="AH35" s="680"/>
      <c r="AI35" s="680"/>
      <c r="AJ35" s="680"/>
      <c r="AK35" s="680"/>
      <c r="AL35" s="681" t="s">
        <v>236</v>
      </c>
      <c r="AM35" s="682"/>
      <c r="AN35" s="682"/>
      <c r="AO35" s="683"/>
      <c r="AP35" s="228"/>
      <c r="AQ35" s="749" t="s">
        <v>324</v>
      </c>
      <c r="AR35" s="750"/>
      <c r="AS35" s="750"/>
      <c r="AT35" s="750"/>
      <c r="AU35" s="750"/>
      <c r="AV35" s="750"/>
      <c r="AW35" s="750"/>
      <c r="AX35" s="750"/>
      <c r="AY35" s="751"/>
      <c r="AZ35" s="665">
        <v>429101</v>
      </c>
      <c r="BA35" s="666"/>
      <c r="BB35" s="666"/>
      <c r="BC35" s="666"/>
      <c r="BD35" s="666"/>
      <c r="BE35" s="666"/>
      <c r="BF35" s="752"/>
      <c r="BG35" s="687" t="s">
        <v>325</v>
      </c>
      <c r="BH35" s="688"/>
      <c r="BI35" s="688"/>
      <c r="BJ35" s="688"/>
      <c r="BK35" s="688"/>
      <c r="BL35" s="688"/>
      <c r="BM35" s="688"/>
      <c r="BN35" s="688"/>
      <c r="BO35" s="688"/>
      <c r="BP35" s="688"/>
      <c r="BQ35" s="688"/>
      <c r="BR35" s="688"/>
      <c r="BS35" s="688"/>
      <c r="BT35" s="688"/>
      <c r="BU35" s="689"/>
      <c r="BV35" s="665">
        <v>106</v>
      </c>
      <c r="BW35" s="666"/>
      <c r="BX35" s="666"/>
      <c r="BY35" s="666"/>
      <c r="BZ35" s="666"/>
      <c r="CA35" s="666"/>
      <c r="CB35" s="752"/>
      <c r="CD35" s="691" t="s">
        <v>326</v>
      </c>
      <c r="CE35" s="692"/>
      <c r="CF35" s="692"/>
      <c r="CG35" s="692"/>
      <c r="CH35" s="692"/>
      <c r="CI35" s="692"/>
      <c r="CJ35" s="692"/>
      <c r="CK35" s="692"/>
      <c r="CL35" s="692"/>
      <c r="CM35" s="692"/>
      <c r="CN35" s="692"/>
      <c r="CO35" s="692"/>
      <c r="CP35" s="692"/>
      <c r="CQ35" s="693"/>
      <c r="CR35" s="676">
        <v>11230</v>
      </c>
      <c r="CS35" s="712"/>
      <c r="CT35" s="712"/>
      <c r="CU35" s="712"/>
      <c r="CV35" s="712"/>
      <c r="CW35" s="712"/>
      <c r="CX35" s="712"/>
      <c r="CY35" s="713"/>
      <c r="CZ35" s="681">
        <v>0.3</v>
      </c>
      <c r="DA35" s="710"/>
      <c r="DB35" s="710"/>
      <c r="DC35" s="714"/>
      <c r="DD35" s="685">
        <v>10147</v>
      </c>
      <c r="DE35" s="712"/>
      <c r="DF35" s="712"/>
      <c r="DG35" s="712"/>
      <c r="DH35" s="712"/>
      <c r="DI35" s="712"/>
      <c r="DJ35" s="712"/>
      <c r="DK35" s="713"/>
      <c r="DL35" s="685">
        <v>10123</v>
      </c>
      <c r="DM35" s="712"/>
      <c r="DN35" s="712"/>
      <c r="DO35" s="712"/>
      <c r="DP35" s="712"/>
      <c r="DQ35" s="712"/>
      <c r="DR35" s="712"/>
      <c r="DS35" s="712"/>
      <c r="DT35" s="712"/>
      <c r="DU35" s="712"/>
      <c r="DV35" s="713"/>
      <c r="DW35" s="681">
        <v>0.4</v>
      </c>
      <c r="DX35" s="710"/>
      <c r="DY35" s="710"/>
      <c r="DZ35" s="710"/>
      <c r="EA35" s="710"/>
      <c r="EB35" s="710"/>
      <c r="EC35" s="711"/>
    </row>
    <row r="36" spans="2:133" ht="11.25" customHeight="1" x14ac:dyDescent="0.15">
      <c r="B36" s="673" t="s">
        <v>327</v>
      </c>
      <c r="C36" s="674"/>
      <c r="D36" s="674"/>
      <c r="E36" s="674"/>
      <c r="F36" s="674"/>
      <c r="G36" s="674"/>
      <c r="H36" s="674"/>
      <c r="I36" s="674"/>
      <c r="J36" s="674"/>
      <c r="K36" s="674"/>
      <c r="L36" s="674"/>
      <c r="M36" s="674"/>
      <c r="N36" s="674"/>
      <c r="O36" s="674"/>
      <c r="P36" s="674"/>
      <c r="Q36" s="675"/>
      <c r="R36" s="676" t="s">
        <v>236</v>
      </c>
      <c r="S36" s="677"/>
      <c r="T36" s="677"/>
      <c r="U36" s="677"/>
      <c r="V36" s="677"/>
      <c r="W36" s="677"/>
      <c r="X36" s="677"/>
      <c r="Y36" s="678"/>
      <c r="Z36" s="679" t="s">
        <v>229</v>
      </c>
      <c r="AA36" s="679"/>
      <c r="AB36" s="679"/>
      <c r="AC36" s="679"/>
      <c r="AD36" s="680" t="s">
        <v>128</v>
      </c>
      <c r="AE36" s="680"/>
      <c r="AF36" s="680"/>
      <c r="AG36" s="680"/>
      <c r="AH36" s="680"/>
      <c r="AI36" s="680"/>
      <c r="AJ36" s="680"/>
      <c r="AK36" s="680"/>
      <c r="AL36" s="681" t="s">
        <v>236</v>
      </c>
      <c r="AM36" s="682"/>
      <c r="AN36" s="682"/>
      <c r="AO36" s="683"/>
      <c r="AQ36" s="753" t="s">
        <v>328</v>
      </c>
      <c r="AR36" s="754"/>
      <c r="AS36" s="754"/>
      <c r="AT36" s="754"/>
      <c r="AU36" s="754"/>
      <c r="AV36" s="754"/>
      <c r="AW36" s="754"/>
      <c r="AX36" s="754"/>
      <c r="AY36" s="755"/>
      <c r="AZ36" s="676">
        <v>122687</v>
      </c>
      <c r="BA36" s="677"/>
      <c r="BB36" s="677"/>
      <c r="BC36" s="677"/>
      <c r="BD36" s="712"/>
      <c r="BE36" s="712"/>
      <c r="BF36" s="735"/>
      <c r="BG36" s="691" t="s">
        <v>329</v>
      </c>
      <c r="BH36" s="692"/>
      <c r="BI36" s="692"/>
      <c r="BJ36" s="692"/>
      <c r="BK36" s="692"/>
      <c r="BL36" s="692"/>
      <c r="BM36" s="692"/>
      <c r="BN36" s="692"/>
      <c r="BO36" s="692"/>
      <c r="BP36" s="692"/>
      <c r="BQ36" s="692"/>
      <c r="BR36" s="692"/>
      <c r="BS36" s="692"/>
      <c r="BT36" s="692"/>
      <c r="BU36" s="693"/>
      <c r="BV36" s="676">
        <v>-14708</v>
      </c>
      <c r="BW36" s="677"/>
      <c r="BX36" s="677"/>
      <c r="BY36" s="677"/>
      <c r="BZ36" s="677"/>
      <c r="CA36" s="677"/>
      <c r="CB36" s="686"/>
      <c r="CD36" s="691" t="s">
        <v>330</v>
      </c>
      <c r="CE36" s="692"/>
      <c r="CF36" s="692"/>
      <c r="CG36" s="692"/>
      <c r="CH36" s="692"/>
      <c r="CI36" s="692"/>
      <c r="CJ36" s="692"/>
      <c r="CK36" s="692"/>
      <c r="CL36" s="692"/>
      <c r="CM36" s="692"/>
      <c r="CN36" s="692"/>
      <c r="CO36" s="692"/>
      <c r="CP36" s="692"/>
      <c r="CQ36" s="693"/>
      <c r="CR36" s="676">
        <v>479494</v>
      </c>
      <c r="CS36" s="677"/>
      <c r="CT36" s="677"/>
      <c r="CU36" s="677"/>
      <c r="CV36" s="677"/>
      <c r="CW36" s="677"/>
      <c r="CX36" s="677"/>
      <c r="CY36" s="678"/>
      <c r="CZ36" s="681">
        <v>12.9</v>
      </c>
      <c r="DA36" s="710"/>
      <c r="DB36" s="710"/>
      <c r="DC36" s="714"/>
      <c r="DD36" s="685">
        <v>396021</v>
      </c>
      <c r="DE36" s="677"/>
      <c r="DF36" s="677"/>
      <c r="DG36" s="677"/>
      <c r="DH36" s="677"/>
      <c r="DI36" s="677"/>
      <c r="DJ36" s="677"/>
      <c r="DK36" s="678"/>
      <c r="DL36" s="685">
        <v>305420</v>
      </c>
      <c r="DM36" s="677"/>
      <c r="DN36" s="677"/>
      <c r="DO36" s="677"/>
      <c r="DP36" s="677"/>
      <c r="DQ36" s="677"/>
      <c r="DR36" s="677"/>
      <c r="DS36" s="677"/>
      <c r="DT36" s="677"/>
      <c r="DU36" s="677"/>
      <c r="DV36" s="678"/>
      <c r="DW36" s="681">
        <v>11.6</v>
      </c>
      <c r="DX36" s="710"/>
      <c r="DY36" s="710"/>
      <c r="DZ36" s="710"/>
      <c r="EA36" s="710"/>
      <c r="EB36" s="710"/>
      <c r="EC36" s="711"/>
    </row>
    <row r="37" spans="2:133" ht="11.25" customHeight="1" x14ac:dyDescent="0.15">
      <c r="B37" s="673" t="s">
        <v>331</v>
      </c>
      <c r="C37" s="674"/>
      <c r="D37" s="674"/>
      <c r="E37" s="674"/>
      <c r="F37" s="674"/>
      <c r="G37" s="674"/>
      <c r="H37" s="674"/>
      <c r="I37" s="674"/>
      <c r="J37" s="674"/>
      <c r="K37" s="674"/>
      <c r="L37" s="674"/>
      <c r="M37" s="674"/>
      <c r="N37" s="674"/>
      <c r="O37" s="674"/>
      <c r="P37" s="674"/>
      <c r="Q37" s="675"/>
      <c r="R37" s="676">
        <v>99562</v>
      </c>
      <c r="S37" s="677"/>
      <c r="T37" s="677"/>
      <c r="U37" s="677"/>
      <c r="V37" s="677"/>
      <c r="W37" s="677"/>
      <c r="X37" s="677"/>
      <c r="Y37" s="678"/>
      <c r="Z37" s="679">
        <v>2.4</v>
      </c>
      <c r="AA37" s="679"/>
      <c r="AB37" s="679"/>
      <c r="AC37" s="679"/>
      <c r="AD37" s="680" t="s">
        <v>229</v>
      </c>
      <c r="AE37" s="680"/>
      <c r="AF37" s="680"/>
      <c r="AG37" s="680"/>
      <c r="AH37" s="680"/>
      <c r="AI37" s="680"/>
      <c r="AJ37" s="680"/>
      <c r="AK37" s="680"/>
      <c r="AL37" s="681" t="s">
        <v>236</v>
      </c>
      <c r="AM37" s="682"/>
      <c r="AN37" s="682"/>
      <c r="AO37" s="683"/>
      <c r="AQ37" s="753" t="s">
        <v>332</v>
      </c>
      <c r="AR37" s="754"/>
      <c r="AS37" s="754"/>
      <c r="AT37" s="754"/>
      <c r="AU37" s="754"/>
      <c r="AV37" s="754"/>
      <c r="AW37" s="754"/>
      <c r="AX37" s="754"/>
      <c r="AY37" s="755"/>
      <c r="AZ37" s="676">
        <v>17251</v>
      </c>
      <c r="BA37" s="677"/>
      <c r="BB37" s="677"/>
      <c r="BC37" s="677"/>
      <c r="BD37" s="712"/>
      <c r="BE37" s="712"/>
      <c r="BF37" s="735"/>
      <c r="BG37" s="691" t="s">
        <v>333</v>
      </c>
      <c r="BH37" s="692"/>
      <c r="BI37" s="692"/>
      <c r="BJ37" s="692"/>
      <c r="BK37" s="692"/>
      <c r="BL37" s="692"/>
      <c r="BM37" s="692"/>
      <c r="BN37" s="692"/>
      <c r="BO37" s="692"/>
      <c r="BP37" s="692"/>
      <c r="BQ37" s="692"/>
      <c r="BR37" s="692"/>
      <c r="BS37" s="692"/>
      <c r="BT37" s="692"/>
      <c r="BU37" s="693"/>
      <c r="BV37" s="676">
        <v>933</v>
      </c>
      <c r="BW37" s="677"/>
      <c r="BX37" s="677"/>
      <c r="BY37" s="677"/>
      <c r="BZ37" s="677"/>
      <c r="CA37" s="677"/>
      <c r="CB37" s="686"/>
      <c r="CD37" s="691" t="s">
        <v>334</v>
      </c>
      <c r="CE37" s="692"/>
      <c r="CF37" s="692"/>
      <c r="CG37" s="692"/>
      <c r="CH37" s="692"/>
      <c r="CI37" s="692"/>
      <c r="CJ37" s="692"/>
      <c r="CK37" s="692"/>
      <c r="CL37" s="692"/>
      <c r="CM37" s="692"/>
      <c r="CN37" s="692"/>
      <c r="CO37" s="692"/>
      <c r="CP37" s="692"/>
      <c r="CQ37" s="693"/>
      <c r="CR37" s="676">
        <v>250683</v>
      </c>
      <c r="CS37" s="712"/>
      <c r="CT37" s="712"/>
      <c r="CU37" s="712"/>
      <c r="CV37" s="712"/>
      <c r="CW37" s="712"/>
      <c r="CX37" s="712"/>
      <c r="CY37" s="713"/>
      <c r="CZ37" s="681">
        <v>6.7</v>
      </c>
      <c r="DA37" s="710"/>
      <c r="DB37" s="710"/>
      <c r="DC37" s="714"/>
      <c r="DD37" s="685">
        <v>250683</v>
      </c>
      <c r="DE37" s="712"/>
      <c r="DF37" s="712"/>
      <c r="DG37" s="712"/>
      <c r="DH37" s="712"/>
      <c r="DI37" s="712"/>
      <c r="DJ37" s="712"/>
      <c r="DK37" s="713"/>
      <c r="DL37" s="685">
        <v>250683</v>
      </c>
      <c r="DM37" s="712"/>
      <c r="DN37" s="712"/>
      <c r="DO37" s="712"/>
      <c r="DP37" s="712"/>
      <c r="DQ37" s="712"/>
      <c r="DR37" s="712"/>
      <c r="DS37" s="712"/>
      <c r="DT37" s="712"/>
      <c r="DU37" s="712"/>
      <c r="DV37" s="713"/>
      <c r="DW37" s="681">
        <v>9.6</v>
      </c>
      <c r="DX37" s="710"/>
      <c r="DY37" s="710"/>
      <c r="DZ37" s="710"/>
      <c r="EA37" s="710"/>
      <c r="EB37" s="710"/>
      <c r="EC37" s="711"/>
    </row>
    <row r="38" spans="2:133" ht="11.25" customHeight="1" x14ac:dyDescent="0.15">
      <c r="B38" s="721" t="s">
        <v>335</v>
      </c>
      <c r="C38" s="722"/>
      <c r="D38" s="722"/>
      <c r="E38" s="722"/>
      <c r="F38" s="722"/>
      <c r="G38" s="722"/>
      <c r="H38" s="722"/>
      <c r="I38" s="722"/>
      <c r="J38" s="722"/>
      <c r="K38" s="722"/>
      <c r="L38" s="722"/>
      <c r="M38" s="722"/>
      <c r="N38" s="722"/>
      <c r="O38" s="722"/>
      <c r="P38" s="722"/>
      <c r="Q38" s="723"/>
      <c r="R38" s="756">
        <v>4113965</v>
      </c>
      <c r="S38" s="757"/>
      <c r="T38" s="757"/>
      <c r="U38" s="757"/>
      <c r="V38" s="757"/>
      <c r="W38" s="757"/>
      <c r="X38" s="757"/>
      <c r="Y38" s="758"/>
      <c r="Z38" s="759">
        <v>100</v>
      </c>
      <c r="AA38" s="759"/>
      <c r="AB38" s="759"/>
      <c r="AC38" s="759"/>
      <c r="AD38" s="760">
        <v>2523775</v>
      </c>
      <c r="AE38" s="760"/>
      <c r="AF38" s="760"/>
      <c r="AG38" s="760"/>
      <c r="AH38" s="760"/>
      <c r="AI38" s="760"/>
      <c r="AJ38" s="760"/>
      <c r="AK38" s="760"/>
      <c r="AL38" s="761">
        <v>100</v>
      </c>
      <c r="AM38" s="747"/>
      <c r="AN38" s="747"/>
      <c r="AO38" s="762"/>
      <c r="AQ38" s="753" t="s">
        <v>336</v>
      </c>
      <c r="AR38" s="754"/>
      <c r="AS38" s="754"/>
      <c r="AT38" s="754"/>
      <c r="AU38" s="754"/>
      <c r="AV38" s="754"/>
      <c r="AW38" s="754"/>
      <c r="AX38" s="754"/>
      <c r="AY38" s="755"/>
      <c r="AZ38" s="676">
        <v>10264</v>
      </c>
      <c r="BA38" s="677"/>
      <c r="BB38" s="677"/>
      <c r="BC38" s="677"/>
      <c r="BD38" s="712"/>
      <c r="BE38" s="712"/>
      <c r="BF38" s="735"/>
      <c r="BG38" s="691" t="s">
        <v>337</v>
      </c>
      <c r="BH38" s="692"/>
      <c r="BI38" s="692"/>
      <c r="BJ38" s="692"/>
      <c r="BK38" s="692"/>
      <c r="BL38" s="692"/>
      <c r="BM38" s="692"/>
      <c r="BN38" s="692"/>
      <c r="BO38" s="692"/>
      <c r="BP38" s="692"/>
      <c r="BQ38" s="692"/>
      <c r="BR38" s="692"/>
      <c r="BS38" s="692"/>
      <c r="BT38" s="692"/>
      <c r="BU38" s="693"/>
      <c r="BV38" s="676">
        <v>1655</v>
      </c>
      <c r="BW38" s="677"/>
      <c r="BX38" s="677"/>
      <c r="BY38" s="677"/>
      <c r="BZ38" s="677"/>
      <c r="CA38" s="677"/>
      <c r="CB38" s="686"/>
      <c r="CD38" s="691" t="s">
        <v>338</v>
      </c>
      <c r="CE38" s="692"/>
      <c r="CF38" s="692"/>
      <c r="CG38" s="692"/>
      <c r="CH38" s="692"/>
      <c r="CI38" s="692"/>
      <c r="CJ38" s="692"/>
      <c r="CK38" s="692"/>
      <c r="CL38" s="692"/>
      <c r="CM38" s="692"/>
      <c r="CN38" s="692"/>
      <c r="CO38" s="692"/>
      <c r="CP38" s="692"/>
      <c r="CQ38" s="693"/>
      <c r="CR38" s="676">
        <v>418837</v>
      </c>
      <c r="CS38" s="677"/>
      <c r="CT38" s="677"/>
      <c r="CU38" s="677"/>
      <c r="CV38" s="677"/>
      <c r="CW38" s="677"/>
      <c r="CX38" s="677"/>
      <c r="CY38" s="678"/>
      <c r="CZ38" s="681">
        <v>11.2</v>
      </c>
      <c r="DA38" s="710"/>
      <c r="DB38" s="710"/>
      <c r="DC38" s="714"/>
      <c r="DD38" s="685">
        <v>376377</v>
      </c>
      <c r="DE38" s="677"/>
      <c r="DF38" s="677"/>
      <c r="DG38" s="677"/>
      <c r="DH38" s="677"/>
      <c r="DI38" s="677"/>
      <c r="DJ38" s="677"/>
      <c r="DK38" s="678"/>
      <c r="DL38" s="685">
        <v>310981</v>
      </c>
      <c r="DM38" s="677"/>
      <c r="DN38" s="677"/>
      <c r="DO38" s="677"/>
      <c r="DP38" s="677"/>
      <c r="DQ38" s="677"/>
      <c r="DR38" s="677"/>
      <c r="DS38" s="677"/>
      <c r="DT38" s="677"/>
      <c r="DU38" s="677"/>
      <c r="DV38" s="678"/>
      <c r="DW38" s="681">
        <v>11.9</v>
      </c>
      <c r="DX38" s="710"/>
      <c r="DY38" s="710"/>
      <c r="DZ38" s="710"/>
      <c r="EA38" s="710"/>
      <c r="EB38" s="710"/>
      <c r="EC38" s="711"/>
    </row>
    <row r="39" spans="2:133" ht="11.25" customHeight="1" x14ac:dyDescent="0.15">
      <c r="AQ39" s="753" t="s">
        <v>339</v>
      </c>
      <c r="AR39" s="754"/>
      <c r="AS39" s="754"/>
      <c r="AT39" s="754"/>
      <c r="AU39" s="754"/>
      <c r="AV39" s="754"/>
      <c r="AW39" s="754"/>
      <c r="AX39" s="754"/>
      <c r="AY39" s="755"/>
      <c r="AZ39" s="676" t="s">
        <v>128</v>
      </c>
      <c r="BA39" s="677"/>
      <c r="BB39" s="677"/>
      <c r="BC39" s="677"/>
      <c r="BD39" s="712"/>
      <c r="BE39" s="712"/>
      <c r="BF39" s="735"/>
      <c r="BG39" s="767" t="s">
        <v>340</v>
      </c>
      <c r="BH39" s="768"/>
      <c r="BI39" s="768"/>
      <c r="BJ39" s="768"/>
      <c r="BK39" s="768"/>
      <c r="BL39" s="229"/>
      <c r="BM39" s="692" t="s">
        <v>341</v>
      </c>
      <c r="BN39" s="692"/>
      <c r="BO39" s="692"/>
      <c r="BP39" s="692"/>
      <c r="BQ39" s="692"/>
      <c r="BR39" s="692"/>
      <c r="BS39" s="692"/>
      <c r="BT39" s="692"/>
      <c r="BU39" s="693"/>
      <c r="BV39" s="676">
        <v>72</v>
      </c>
      <c r="BW39" s="677"/>
      <c r="BX39" s="677"/>
      <c r="BY39" s="677"/>
      <c r="BZ39" s="677"/>
      <c r="CA39" s="677"/>
      <c r="CB39" s="686"/>
      <c r="CD39" s="691" t="s">
        <v>342</v>
      </c>
      <c r="CE39" s="692"/>
      <c r="CF39" s="692"/>
      <c r="CG39" s="692"/>
      <c r="CH39" s="692"/>
      <c r="CI39" s="692"/>
      <c r="CJ39" s="692"/>
      <c r="CK39" s="692"/>
      <c r="CL39" s="692"/>
      <c r="CM39" s="692"/>
      <c r="CN39" s="692"/>
      <c r="CO39" s="692"/>
      <c r="CP39" s="692"/>
      <c r="CQ39" s="693"/>
      <c r="CR39" s="676">
        <v>71852</v>
      </c>
      <c r="CS39" s="712"/>
      <c r="CT39" s="712"/>
      <c r="CU39" s="712"/>
      <c r="CV39" s="712"/>
      <c r="CW39" s="712"/>
      <c r="CX39" s="712"/>
      <c r="CY39" s="713"/>
      <c r="CZ39" s="681">
        <v>1.9</v>
      </c>
      <c r="DA39" s="710"/>
      <c r="DB39" s="710"/>
      <c r="DC39" s="714"/>
      <c r="DD39" s="685">
        <v>63762</v>
      </c>
      <c r="DE39" s="712"/>
      <c r="DF39" s="712"/>
      <c r="DG39" s="712"/>
      <c r="DH39" s="712"/>
      <c r="DI39" s="712"/>
      <c r="DJ39" s="712"/>
      <c r="DK39" s="713"/>
      <c r="DL39" s="685" t="s">
        <v>128</v>
      </c>
      <c r="DM39" s="712"/>
      <c r="DN39" s="712"/>
      <c r="DO39" s="712"/>
      <c r="DP39" s="712"/>
      <c r="DQ39" s="712"/>
      <c r="DR39" s="712"/>
      <c r="DS39" s="712"/>
      <c r="DT39" s="712"/>
      <c r="DU39" s="712"/>
      <c r="DV39" s="713"/>
      <c r="DW39" s="681" t="s">
        <v>236</v>
      </c>
      <c r="DX39" s="710"/>
      <c r="DY39" s="710"/>
      <c r="DZ39" s="710"/>
      <c r="EA39" s="710"/>
      <c r="EB39" s="710"/>
      <c r="EC39" s="711"/>
    </row>
    <row r="40" spans="2:133" ht="11.25" customHeight="1" x14ac:dyDescent="0.15">
      <c r="AQ40" s="753" t="s">
        <v>343</v>
      </c>
      <c r="AR40" s="754"/>
      <c r="AS40" s="754"/>
      <c r="AT40" s="754"/>
      <c r="AU40" s="754"/>
      <c r="AV40" s="754"/>
      <c r="AW40" s="754"/>
      <c r="AX40" s="754"/>
      <c r="AY40" s="755"/>
      <c r="AZ40" s="676">
        <v>69627</v>
      </c>
      <c r="BA40" s="677"/>
      <c r="BB40" s="677"/>
      <c r="BC40" s="677"/>
      <c r="BD40" s="712"/>
      <c r="BE40" s="712"/>
      <c r="BF40" s="735"/>
      <c r="BG40" s="767"/>
      <c r="BH40" s="768"/>
      <c r="BI40" s="768"/>
      <c r="BJ40" s="768"/>
      <c r="BK40" s="768"/>
      <c r="BL40" s="229"/>
      <c r="BM40" s="692" t="s">
        <v>344</v>
      </c>
      <c r="BN40" s="692"/>
      <c r="BO40" s="692"/>
      <c r="BP40" s="692"/>
      <c r="BQ40" s="692"/>
      <c r="BR40" s="692"/>
      <c r="BS40" s="692"/>
      <c r="BT40" s="692"/>
      <c r="BU40" s="693"/>
      <c r="BV40" s="676" t="s">
        <v>128</v>
      </c>
      <c r="BW40" s="677"/>
      <c r="BX40" s="677"/>
      <c r="BY40" s="677"/>
      <c r="BZ40" s="677"/>
      <c r="CA40" s="677"/>
      <c r="CB40" s="686"/>
      <c r="CD40" s="691" t="s">
        <v>345</v>
      </c>
      <c r="CE40" s="692"/>
      <c r="CF40" s="692"/>
      <c r="CG40" s="692"/>
      <c r="CH40" s="692"/>
      <c r="CI40" s="692"/>
      <c r="CJ40" s="692"/>
      <c r="CK40" s="692"/>
      <c r="CL40" s="692"/>
      <c r="CM40" s="692"/>
      <c r="CN40" s="692"/>
      <c r="CO40" s="692"/>
      <c r="CP40" s="692"/>
      <c r="CQ40" s="693"/>
      <c r="CR40" s="676">
        <v>3485</v>
      </c>
      <c r="CS40" s="677"/>
      <c r="CT40" s="677"/>
      <c r="CU40" s="677"/>
      <c r="CV40" s="677"/>
      <c r="CW40" s="677"/>
      <c r="CX40" s="677"/>
      <c r="CY40" s="678"/>
      <c r="CZ40" s="681">
        <v>0.1</v>
      </c>
      <c r="DA40" s="710"/>
      <c r="DB40" s="710"/>
      <c r="DC40" s="714"/>
      <c r="DD40" s="685">
        <v>1485</v>
      </c>
      <c r="DE40" s="677"/>
      <c r="DF40" s="677"/>
      <c r="DG40" s="677"/>
      <c r="DH40" s="677"/>
      <c r="DI40" s="677"/>
      <c r="DJ40" s="677"/>
      <c r="DK40" s="678"/>
      <c r="DL40" s="685" t="s">
        <v>128</v>
      </c>
      <c r="DM40" s="677"/>
      <c r="DN40" s="677"/>
      <c r="DO40" s="677"/>
      <c r="DP40" s="677"/>
      <c r="DQ40" s="677"/>
      <c r="DR40" s="677"/>
      <c r="DS40" s="677"/>
      <c r="DT40" s="677"/>
      <c r="DU40" s="677"/>
      <c r="DV40" s="678"/>
      <c r="DW40" s="681" t="s">
        <v>128</v>
      </c>
      <c r="DX40" s="710"/>
      <c r="DY40" s="710"/>
      <c r="DZ40" s="710"/>
      <c r="EA40" s="710"/>
      <c r="EB40" s="710"/>
      <c r="EC40" s="711"/>
    </row>
    <row r="41" spans="2:133" ht="11.25" customHeight="1" x14ac:dyDescent="0.15">
      <c r="AQ41" s="763" t="s">
        <v>346</v>
      </c>
      <c r="AR41" s="764"/>
      <c r="AS41" s="764"/>
      <c r="AT41" s="764"/>
      <c r="AU41" s="764"/>
      <c r="AV41" s="764"/>
      <c r="AW41" s="764"/>
      <c r="AX41" s="764"/>
      <c r="AY41" s="765"/>
      <c r="AZ41" s="756">
        <v>209272</v>
      </c>
      <c r="BA41" s="757"/>
      <c r="BB41" s="757"/>
      <c r="BC41" s="757"/>
      <c r="BD41" s="746"/>
      <c r="BE41" s="746"/>
      <c r="BF41" s="748"/>
      <c r="BG41" s="769"/>
      <c r="BH41" s="770"/>
      <c r="BI41" s="770"/>
      <c r="BJ41" s="770"/>
      <c r="BK41" s="770"/>
      <c r="BL41" s="230"/>
      <c r="BM41" s="701" t="s">
        <v>347</v>
      </c>
      <c r="BN41" s="701"/>
      <c r="BO41" s="701"/>
      <c r="BP41" s="701"/>
      <c r="BQ41" s="701"/>
      <c r="BR41" s="701"/>
      <c r="BS41" s="701"/>
      <c r="BT41" s="701"/>
      <c r="BU41" s="702"/>
      <c r="BV41" s="756">
        <v>251</v>
      </c>
      <c r="BW41" s="757"/>
      <c r="BX41" s="757"/>
      <c r="BY41" s="757"/>
      <c r="BZ41" s="757"/>
      <c r="CA41" s="757"/>
      <c r="CB41" s="766"/>
      <c r="CD41" s="691" t="s">
        <v>348</v>
      </c>
      <c r="CE41" s="692"/>
      <c r="CF41" s="692"/>
      <c r="CG41" s="692"/>
      <c r="CH41" s="692"/>
      <c r="CI41" s="692"/>
      <c r="CJ41" s="692"/>
      <c r="CK41" s="692"/>
      <c r="CL41" s="692"/>
      <c r="CM41" s="692"/>
      <c r="CN41" s="692"/>
      <c r="CO41" s="692"/>
      <c r="CP41" s="692"/>
      <c r="CQ41" s="693"/>
      <c r="CR41" s="676" t="s">
        <v>229</v>
      </c>
      <c r="CS41" s="712"/>
      <c r="CT41" s="712"/>
      <c r="CU41" s="712"/>
      <c r="CV41" s="712"/>
      <c r="CW41" s="712"/>
      <c r="CX41" s="712"/>
      <c r="CY41" s="713"/>
      <c r="CZ41" s="681" t="s">
        <v>242</v>
      </c>
      <c r="DA41" s="710"/>
      <c r="DB41" s="710"/>
      <c r="DC41" s="714"/>
      <c r="DD41" s="685" t="s">
        <v>128</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223" t="s">
        <v>349</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350</v>
      </c>
      <c r="CE42" s="674"/>
      <c r="CF42" s="674"/>
      <c r="CG42" s="674"/>
      <c r="CH42" s="674"/>
      <c r="CI42" s="674"/>
      <c r="CJ42" s="674"/>
      <c r="CK42" s="674"/>
      <c r="CL42" s="674"/>
      <c r="CM42" s="674"/>
      <c r="CN42" s="674"/>
      <c r="CO42" s="674"/>
      <c r="CP42" s="674"/>
      <c r="CQ42" s="675"/>
      <c r="CR42" s="676">
        <v>706017</v>
      </c>
      <c r="CS42" s="677"/>
      <c r="CT42" s="677"/>
      <c r="CU42" s="677"/>
      <c r="CV42" s="677"/>
      <c r="CW42" s="677"/>
      <c r="CX42" s="677"/>
      <c r="CY42" s="678"/>
      <c r="CZ42" s="681">
        <v>18.899999999999999</v>
      </c>
      <c r="DA42" s="682"/>
      <c r="DB42" s="682"/>
      <c r="DC42" s="777"/>
      <c r="DD42" s="685">
        <v>228938</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43" s="233" t="s">
        <v>351</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352</v>
      </c>
      <c r="CE43" s="674"/>
      <c r="CF43" s="674"/>
      <c r="CG43" s="674"/>
      <c r="CH43" s="674"/>
      <c r="CI43" s="674"/>
      <c r="CJ43" s="674"/>
      <c r="CK43" s="674"/>
      <c r="CL43" s="674"/>
      <c r="CM43" s="674"/>
      <c r="CN43" s="674"/>
      <c r="CO43" s="674"/>
      <c r="CP43" s="674"/>
      <c r="CQ43" s="675"/>
      <c r="CR43" s="676" t="s">
        <v>128</v>
      </c>
      <c r="CS43" s="712"/>
      <c r="CT43" s="712"/>
      <c r="CU43" s="712"/>
      <c r="CV43" s="712"/>
      <c r="CW43" s="712"/>
      <c r="CX43" s="712"/>
      <c r="CY43" s="713"/>
      <c r="CZ43" s="681" t="s">
        <v>128</v>
      </c>
      <c r="DA43" s="710"/>
      <c r="DB43" s="710"/>
      <c r="DC43" s="714"/>
      <c r="DD43" s="685" t="s">
        <v>128</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B44" s="234" t="s">
        <v>353</v>
      </c>
      <c r="CD44" s="788" t="s">
        <v>304</v>
      </c>
      <c r="CE44" s="789"/>
      <c r="CF44" s="673" t="s">
        <v>354</v>
      </c>
      <c r="CG44" s="674"/>
      <c r="CH44" s="674"/>
      <c r="CI44" s="674"/>
      <c r="CJ44" s="674"/>
      <c r="CK44" s="674"/>
      <c r="CL44" s="674"/>
      <c r="CM44" s="674"/>
      <c r="CN44" s="674"/>
      <c r="CO44" s="674"/>
      <c r="CP44" s="674"/>
      <c r="CQ44" s="675"/>
      <c r="CR44" s="676">
        <v>546849</v>
      </c>
      <c r="CS44" s="677"/>
      <c r="CT44" s="677"/>
      <c r="CU44" s="677"/>
      <c r="CV44" s="677"/>
      <c r="CW44" s="677"/>
      <c r="CX44" s="677"/>
      <c r="CY44" s="678"/>
      <c r="CZ44" s="681">
        <v>14.7</v>
      </c>
      <c r="DA44" s="682"/>
      <c r="DB44" s="682"/>
      <c r="DC44" s="777"/>
      <c r="DD44" s="685">
        <v>134105</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0"/>
      <c r="CE45" s="791"/>
      <c r="CF45" s="673" t="s">
        <v>355</v>
      </c>
      <c r="CG45" s="674"/>
      <c r="CH45" s="674"/>
      <c r="CI45" s="674"/>
      <c r="CJ45" s="674"/>
      <c r="CK45" s="674"/>
      <c r="CL45" s="674"/>
      <c r="CM45" s="674"/>
      <c r="CN45" s="674"/>
      <c r="CO45" s="674"/>
      <c r="CP45" s="674"/>
      <c r="CQ45" s="675"/>
      <c r="CR45" s="676">
        <v>166399</v>
      </c>
      <c r="CS45" s="712"/>
      <c r="CT45" s="712"/>
      <c r="CU45" s="712"/>
      <c r="CV45" s="712"/>
      <c r="CW45" s="712"/>
      <c r="CX45" s="712"/>
      <c r="CY45" s="713"/>
      <c r="CZ45" s="681">
        <v>4.5</v>
      </c>
      <c r="DA45" s="710"/>
      <c r="DB45" s="710"/>
      <c r="DC45" s="714"/>
      <c r="DD45" s="685">
        <v>1375</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CD46" s="790"/>
      <c r="CE46" s="791"/>
      <c r="CF46" s="673" t="s">
        <v>356</v>
      </c>
      <c r="CG46" s="674"/>
      <c r="CH46" s="674"/>
      <c r="CI46" s="674"/>
      <c r="CJ46" s="674"/>
      <c r="CK46" s="674"/>
      <c r="CL46" s="674"/>
      <c r="CM46" s="674"/>
      <c r="CN46" s="674"/>
      <c r="CO46" s="674"/>
      <c r="CP46" s="674"/>
      <c r="CQ46" s="675"/>
      <c r="CR46" s="676">
        <v>380450</v>
      </c>
      <c r="CS46" s="677"/>
      <c r="CT46" s="677"/>
      <c r="CU46" s="677"/>
      <c r="CV46" s="677"/>
      <c r="CW46" s="677"/>
      <c r="CX46" s="677"/>
      <c r="CY46" s="678"/>
      <c r="CZ46" s="681">
        <v>10.199999999999999</v>
      </c>
      <c r="DA46" s="682"/>
      <c r="DB46" s="682"/>
      <c r="DC46" s="777"/>
      <c r="DD46" s="685">
        <v>132730</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CD47" s="790"/>
      <c r="CE47" s="791"/>
      <c r="CF47" s="673" t="s">
        <v>357</v>
      </c>
      <c r="CG47" s="674"/>
      <c r="CH47" s="674"/>
      <c r="CI47" s="674"/>
      <c r="CJ47" s="674"/>
      <c r="CK47" s="674"/>
      <c r="CL47" s="674"/>
      <c r="CM47" s="674"/>
      <c r="CN47" s="674"/>
      <c r="CO47" s="674"/>
      <c r="CP47" s="674"/>
      <c r="CQ47" s="675"/>
      <c r="CR47" s="676">
        <v>159168</v>
      </c>
      <c r="CS47" s="712"/>
      <c r="CT47" s="712"/>
      <c r="CU47" s="712"/>
      <c r="CV47" s="712"/>
      <c r="CW47" s="712"/>
      <c r="CX47" s="712"/>
      <c r="CY47" s="713"/>
      <c r="CZ47" s="681">
        <v>4.3</v>
      </c>
      <c r="DA47" s="710"/>
      <c r="DB47" s="710"/>
      <c r="DC47" s="714"/>
      <c r="DD47" s="685">
        <v>94833</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x14ac:dyDescent="0.15">
      <c r="CD48" s="792"/>
      <c r="CE48" s="793"/>
      <c r="CF48" s="673" t="s">
        <v>358</v>
      </c>
      <c r="CG48" s="674"/>
      <c r="CH48" s="674"/>
      <c r="CI48" s="674"/>
      <c r="CJ48" s="674"/>
      <c r="CK48" s="674"/>
      <c r="CL48" s="674"/>
      <c r="CM48" s="674"/>
      <c r="CN48" s="674"/>
      <c r="CO48" s="674"/>
      <c r="CP48" s="674"/>
      <c r="CQ48" s="675"/>
      <c r="CR48" s="676" t="s">
        <v>236</v>
      </c>
      <c r="CS48" s="677"/>
      <c r="CT48" s="677"/>
      <c r="CU48" s="677"/>
      <c r="CV48" s="677"/>
      <c r="CW48" s="677"/>
      <c r="CX48" s="677"/>
      <c r="CY48" s="678"/>
      <c r="CZ48" s="681" t="s">
        <v>128</v>
      </c>
      <c r="DA48" s="682"/>
      <c r="DB48" s="682"/>
      <c r="DC48" s="777"/>
      <c r="DD48" s="685" t="s">
        <v>236</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1" t="s">
        <v>359</v>
      </c>
      <c r="CE49" s="722"/>
      <c r="CF49" s="722"/>
      <c r="CG49" s="722"/>
      <c r="CH49" s="722"/>
      <c r="CI49" s="722"/>
      <c r="CJ49" s="722"/>
      <c r="CK49" s="722"/>
      <c r="CL49" s="722"/>
      <c r="CM49" s="722"/>
      <c r="CN49" s="722"/>
      <c r="CO49" s="722"/>
      <c r="CP49" s="722"/>
      <c r="CQ49" s="723"/>
      <c r="CR49" s="756">
        <v>3730371</v>
      </c>
      <c r="CS49" s="746"/>
      <c r="CT49" s="746"/>
      <c r="CU49" s="746"/>
      <c r="CV49" s="746"/>
      <c r="CW49" s="746"/>
      <c r="CX49" s="746"/>
      <c r="CY49" s="778"/>
      <c r="CZ49" s="761">
        <v>100</v>
      </c>
      <c r="DA49" s="779"/>
      <c r="DB49" s="779"/>
      <c r="DC49" s="780"/>
      <c r="DD49" s="781">
        <v>2703027</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idden="1" x14ac:dyDescent="0.15"/>
    <row r="51" spans="82:133" hidden="1" x14ac:dyDescent="0.15"/>
    <row r="52" spans="82:133" hidden="1" x14ac:dyDescent="0.15"/>
    <row r="53" spans="82:133" hidden="1" x14ac:dyDescent="0.15"/>
  </sheetData>
  <sheetProtection algorithmName="SHA-512" hashValue="Ug9C9yrLIa9zbv9PsO0Cil9b78ynkYMhwsV0FSgZTks5+E6Tgxc9Qijr/fM8EtTANyC1FvMA0zzkSPhM77dtCg==" saltValue="FD2EDSbWKaPsJ9v7g5Cv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360</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361</v>
      </c>
      <c r="DK2" s="824"/>
      <c r="DL2" s="824"/>
      <c r="DM2" s="824"/>
      <c r="DN2" s="824"/>
      <c r="DO2" s="825"/>
      <c r="DP2" s="243"/>
      <c r="DQ2" s="823" t="s">
        <v>362</v>
      </c>
      <c r="DR2" s="824"/>
      <c r="DS2" s="824"/>
      <c r="DT2" s="824"/>
      <c r="DU2" s="824"/>
      <c r="DV2" s="824"/>
      <c r="DW2" s="824"/>
      <c r="DX2" s="824"/>
      <c r="DY2" s="824"/>
      <c r="DZ2" s="825"/>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826" t="s">
        <v>363</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364</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817" t="s">
        <v>365</v>
      </c>
      <c r="B5" s="818"/>
      <c r="C5" s="818"/>
      <c r="D5" s="818"/>
      <c r="E5" s="818"/>
      <c r="F5" s="818"/>
      <c r="G5" s="818"/>
      <c r="H5" s="818"/>
      <c r="I5" s="818"/>
      <c r="J5" s="818"/>
      <c r="K5" s="818"/>
      <c r="L5" s="818"/>
      <c r="M5" s="818"/>
      <c r="N5" s="818"/>
      <c r="O5" s="818"/>
      <c r="P5" s="819"/>
      <c r="Q5" s="794" t="s">
        <v>366</v>
      </c>
      <c r="R5" s="795"/>
      <c r="S5" s="795"/>
      <c r="T5" s="795"/>
      <c r="U5" s="796"/>
      <c r="V5" s="794" t="s">
        <v>367</v>
      </c>
      <c r="W5" s="795"/>
      <c r="X5" s="795"/>
      <c r="Y5" s="795"/>
      <c r="Z5" s="796"/>
      <c r="AA5" s="794" t="s">
        <v>368</v>
      </c>
      <c r="AB5" s="795"/>
      <c r="AC5" s="795"/>
      <c r="AD5" s="795"/>
      <c r="AE5" s="795"/>
      <c r="AF5" s="827" t="s">
        <v>369</v>
      </c>
      <c r="AG5" s="795"/>
      <c r="AH5" s="795"/>
      <c r="AI5" s="795"/>
      <c r="AJ5" s="806"/>
      <c r="AK5" s="795" t="s">
        <v>370</v>
      </c>
      <c r="AL5" s="795"/>
      <c r="AM5" s="795"/>
      <c r="AN5" s="795"/>
      <c r="AO5" s="796"/>
      <c r="AP5" s="794" t="s">
        <v>371</v>
      </c>
      <c r="AQ5" s="795"/>
      <c r="AR5" s="795"/>
      <c r="AS5" s="795"/>
      <c r="AT5" s="796"/>
      <c r="AU5" s="794" t="s">
        <v>372</v>
      </c>
      <c r="AV5" s="795"/>
      <c r="AW5" s="795"/>
      <c r="AX5" s="795"/>
      <c r="AY5" s="806"/>
      <c r="AZ5" s="250"/>
      <c r="BA5" s="250"/>
      <c r="BB5" s="250"/>
      <c r="BC5" s="250"/>
      <c r="BD5" s="250"/>
      <c r="BE5" s="251"/>
      <c r="BF5" s="251"/>
      <c r="BG5" s="251"/>
      <c r="BH5" s="251"/>
      <c r="BI5" s="251"/>
      <c r="BJ5" s="251"/>
      <c r="BK5" s="251"/>
      <c r="BL5" s="251"/>
      <c r="BM5" s="251"/>
      <c r="BN5" s="251"/>
      <c r="BO5" s="251"/>
      <c r="BP5" s="251"/>
      <c r="BQ5" s="817" t="s">
        <v>373</v>
      </c>
      <c r="BR5" s="818"/>
      <c r="BS5" s="818"/>
      <c r="BT5" s="818"/>
      <c r="BU5" s="818"/>
      <c r="BV5" s="818"/>
      <c r="BW5" s="818"/>
      <c r="BX5" s="818"/>
      <c r="BY5" s="818"/>
      <c r="BZ5" s="818"/>
      <c r="CA5" s="818"/>
      <c r="CB5" s="818"/>
      <c r="CC5" s="818"/>
      <c r="CD5" s="818"/>
      <c r="CE5" s="818"/>
      <c r="CF5" s="818"/>
      <c r="CG5" s="819"/>
      <c r="CH5" s="794" t="s">
        <v>374</v>
      </c>
      <c r="CI5" s="795"/>
      <c r="CJ5" s="795"/>
      <c r="CK5" s="795"/>
      <c r="CL5" s="796"/>
      <c r="CM5" s="794" t="s">
        <v>375</v>
      </c>
      <c r="CN5" s="795"/>
      <c r="CO5" s="795"/>
      <c r="CP5" s="795"/>
      <c r="CQ5" s="796"/>
      <c r="CR5" s="794" t="s">
        <v>376</v>
      </c>
      <c r="CS5" s="795"/>
      <c r="CT5" s="795"/>
      <c r="CU5" s="795"/>
      <c r="CV5" s="796"/>
      <c r="CW5" s="794" t="s">
        <v>377</v>
      </c>
      <c r="CX5" s="795"/>
      <c r="CY5" s="795"/>
      <c r="CZ5" s="795"/>
      <c r="DA5" s="796"/>
      <c r="DB5" s="794" t="s">
        <v>378</v>
      </c>
      <c r="DC5" s="795"/>
      <c r="DD5" s="795"/>
      <c r="DE5" s="795"/>
      <c r="DF5" s="796"/>
      <c r="DG5" s="800" t="s">
        <v>379</v>
      </c>
      <c r="DH5" s="801"/>
      <c r="DI5" s="801"/>
      <c r="DJ5" s="801"/>
      <c r="DK5" s="802"/>
      <c r="DL5" s="800" t="s">
        <v>380</v>
      </c>
      <c r="DM5" s="801"/>
      <c r="DN5" s="801"/>
      <c r="DO5" s="801"/>
      <c r="DP5" s="802"/>
      <c r="DQ5" s="794" t="s">
        <v>381</v>
      </c>
      <c r="DR5" s="795"/>
      <c r="DS5" s="795"/>
      <c r="DT5" s="795"/>
      <c r="DU5" s="796"/>
      <c r="DV5" s="794" t="s">
        <v>372</v>
      </c>
      <c r="DW5" s="795"/>
      <c r="DX5" s="795"/>
      <c r="DY5" s="795"/>
      <c r="DZ5" s="806"/>
      <c r="EA5" s="248"/>
    </row>
    <row r="6" spans="1:131" s="249" customFormat="1" ht="26.25" customHeight="1" thickBot="1" x14ac:dyDescent="0.2">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15">
      <c r="A7" s="252">
        <v>1</v>
      </c>
      <c r="B7" s="808" t="s">
        <v>382</v>
      </c>
      <c r="C7" s="809"/>
      <c r="D7" s="809"/>
      <c r="E7" s="809"/>
      <c r="F7" s="809"/>
      <c r="G7" s="809"/>
      <c r="H7" s="809"/>
      <c r="I7" s="809"/>
      <c r="J7" s="809"/>
      <c r="K7" s="809"/>
      <c r="L7" s="809"/>
      <c r="M7" s="809"/>
      <c r="N7" s="809"/>
      <c r="O7" s="809"/>
      <c r="P7" s="810"/>
      <c r="Q7" s="811">
        <v>4114</v>
      </c>
      <c r="R7" s="812"/>
      <c r="S7" s="812"/>
      <c r="T7" s="812"/>
      <c r="U7" s="812"/>
      <c r="V7" s="812">
        <v>3730</v>
      </c>
      <c r="W7" s="812"/>
      <c r="X7" s="812"/>
      <c r="Y7" s="812"/>
      <c r="Z7" s="812"/>
      <c r="AA7" s="812">
        <v>384</v>
      </c>
      <c r="AB7" s="812"/>
      <c r="AC7" s="812"/>
      <c r="AD7" s="812"/>
      <c r="AE7" s="813"/>
      <c r="AF7" s="814">
        <v>149</v>
      </c>
      <c r="AG7" s="815"/>
      <c r="AH7" s="815"/>
      <c r="AI7" s="815"/>
      <c r="AJ7" s="816"/>
      <c r="AK7" s="851">
        <v>0</v>
      </c>
      <c r="AL7" s="852"/>
      <c r="AM7" s="852"/>
      <c r="AN7" s="852"/>
      <c r="AO7" s="852"/>
      <c r="AP7" s="852">
        <v>4381</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c r="BS7" s="855" t="s">
        <v>566</v>
      </c>
      <c r="BT7" s="856"/>
      <c r="BU7" s="856"/>
      <c r="BV7" s="856"/>
      <c r="BW7" s="856"/>
      <c r="BX7" s="856"/>
      <c r="BY7" s="856"/>
      <c r="BZ7" s="856"/>
      <c r="CA7" s="856"/>
      <c r="CB7" s="856"/>
      <c r="CC7" s="856"/>
      <c r="CD7" s="856"/>
      <c r="CE7" s="856"/>
      <c r="CF7" s="856"/>
      <c r="CG7" s="857"/>
      <c r="CH7" s="848">
        <v>0</v>
      </c>
      <c r="CI7" s="849"/>
      <c r="CJ7" s="849"/>
      <c r="CK7" s="849"/>
      <c r="CL7" s="850"/>
      <c r="CM7" s="848">
        <v>7</v>
      </c>
      <c r="CN7" s="849"/>
      <c r="CO7" s="849"/>
      <c r="CP7" s="849"/>
      <c r="CQ7" s="850"/>
      <c r="CR7" s="848">
        <v>3</v>
      </c>
      <c r="CS7" s="849"/>
      <c r="CT7" s="849"/>
      <c r="CU7" s="849"/>
      <c r="CV7" s="850"/>
      <c r="CW7" s="848"/>
      <c r="CX7" s="849"/>
      <c r="CY7" s="849"/>
      <c r="CZ7" s="849"/>
      <c r="DA7" s="850"/>
      <c r="DB7" s="848"/>
      <c r="DC7" s="849"/>
      <c r="DD7" s="849"/>
      <c r="DE7" s="849"/>
      <c r="DF7" s="850"/>
      <c r="DG7" s="848"/>
      <c r="DH7" s="849"/>
      <c r="DI7" s="849"/>
      <c r="DJ7" s="849"/>
      <c r="DK7" s="850"/>
      <c r="DL7" s="848"/>
      <c r="DM7" s="849"/>
      <c r="DN7" s="849"/>
      <c r="DO7" s="849"/>
      <c r="DP7" s="850"/>
      <c r="DQ7" s="848"/>
      <c r="DR7" s="849"/>
      <c r="DS7" s="849"/>
      <c r="DT7" s="849"/>
      <c r="DU7" s="850"/>
      <c r="DV7" s="829"/>
      <c r="DW7" s="830"/>
      <c r="DX7" s="830"/>
      <c r="DY7" s="830"/>
      <c r="DZ7" s="831"/>
      <c r="EA7" s="248"/>
    </row>
    <row r="8" spans="1:131" s="249" customFormat="1" ht="26.25" customHeight="1" x14ac:dyDescent="0.15">
      <c r="A8" s="255">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567</v>
      </c>
      <c r="BT8" s="846"/>
      <c r="BU8" s="846"/>
      <c r="BV8" s="846"/>
      <c r="BW8" s="846"/>
      <c r="BX8" s="846"/>
      <c r="BY8" s="846"/>
      <c r="BZ8" s="846"/>
      <c r="CA8" s="846"/>
      <c r="CB8" s="846"/>
      <c r="CC8" s="846"/>
      <c r="CD8" s="846"/>
      <c r="CE8" s="846"/>
      <c r="CF8" s="846"/>
      <c r="CG8" s="847"/>
      <c r="CH8" s="858">
        <v>-2</v>
      </c>
      <c r="CI8" s="859"/>
      <c r="CJ8" s="859"/>
      <c r="CK8" s="859"/>
      <c r="CL8" s="860"/>
      <c r="CM8" s="858">
        <v>31</v>
      </c>
      <c r="CN8" s="859"/>
      <c r="CO8" s="859"/>
      <c r="CP8" s="859"/>
      <c r="CQ8" s="860"/>
      <c r="CR8" s="858">
        <v>10</v>
      </c>
      <c r="CS8" s="859"/>
      <c r="CT8" s="859"/>
      <c r="CU8" s="859"/>
      <c r="CV8" s="860"/>
      <c r="CW8" s="858"/>
      <c r="CX8" s="859"/>
      <c r="CY8" s="859"/>
      <c r="CZ8" s="859"/>
      <c r="DA8" s="860"/>
      <c r="DB8" s="858"/>
      <c r="DC8" s="859"/>
      <c r="DD8" s="859"/>
      <c r="DE8" s="859"/>
      <c r="DF8" s="860"/>
      <c r="DG8" s="858"/>
      <c r="DH8" s="859"/>
      <c r="DI8" s="859"/>
      <c r="DJ8" s="859"/>
      <c r="DK8" s="860"/>
      <c r="DL8" s="858"/>
      <c r="DM8" s="859"/>
      <c r="DN8" s="859"/>
      <c r="DO8" s="859"/>
      <c r="DP8" s="860"/>
      <c r="DQ8" s="858"/>
      <c r="DR8" s="859"/>
      <c r="DS8" s="859"/>
      <c r="DT8" s="859"/>
      <c r="DU8" s="860"/>
      <c r="DV8" s="861"/>
      <c r="DW8" s="862"/>
      <c r="DX8" s="862"/>
      <c r="DY8" s="862"/>
      <c r="DZ8" s="863"/>
      <c r="EA8" s="248"/>
    </row>
    <row r="9" spans="1:131" s="249" customFormat="1" ht="26.25" customHeight="1" x14ac:dyDescent="0.15">
      <c r="A9" s="255">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t="s">
        <v>568</v>
      </c>
      <c r="BT9" s="846"/>
      <c r="BU9" s="846"/>
      <c r="BV9" s="846"/>
      <c r="BW9" s="846"/>
      <c r="BX9" s="846"/>
      <c r="BY9" s="846"/>
      <c r="BZ9" s="846"/>
      <c r="CA9" s="846"/>
      <c r="CB9" s="846"/>
      <c r="CC9" s="846"/>
      <c r="CD9" s="846"/>
      <c r="CE9" s="846"/>
      <c r="CF9" s="846"/>
      <c r="CG9" s="847"/>
      <c r="CH9" s="858">
        <v>0</v>
      </c>
      <c r="CI9" s="859"/>
      <c r="CJ9" s="859"/>
      <c r="CK9" s="859"/>
      <c r="CL9" s="860"/>
      <c r="CM9" s="858">
        <v>12</v>
      </c>
      <c r="CN9" s="859"/>
      <c r="CO9" s="859"/>
      <c r="CP9" s="859"/>
      <c r="CQ9" s="860"/>
      <c r="CR9" s="858">
        <v>10</v>
      </c>
      <c r="CS9" s="859"/>
      <c r="CT9" s="859"/>
      <c r="CU9" s="859"/>
      <c r="CV9" s="860"/>
      <c r="CW9" s="858">
        <v>1</v>
      </c>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48"/>
    </row>
    <row r="10" spans="1:131" s="249" customFormat="1" ht="26.25" customHeight="1" x14ac:dyDescent="0.15">
      <c r="A10" s="255">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48"/>
    </row>
    <row r="11" spans="1:131" s="249" customFormat="1" ht="26.25" customHeight="1" x14ac:dyDescent="0.15">
      <c r="A11" s="255">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48"/>
    </row>
    <row r="12" spans="1:131" s="249" customFormat="1" ht="26.25" customHeight="1" x14ac:dyDescent="0.15">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48"/>
    </row>
    <row r="13" spans="1:131" s="249" customFormat="1" ht="26.25" customHeight="1" x14ac:dyDescent="0.15">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48"/>
    </row>
    <row r="14" spans="1:131" s="249" customFormat="1" ht="26.25" customHeight="1" x14ac:dyDescent="0.15">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48"/>
    </row>
    <row r="15" spans="1:131" s="249" customFormat="1" ht="26.25" customHeight="1" x14ac:dyDescent="0.15">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48"/>
    </row>
    <row r="16" spans="1:131" s="249" customFormat="1" ht="26.25" customHeight="1" x14ac:dyDescent="0.15">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48"/>
    </row>
    <row r="17" spans="1:131" s="249" customFormat="1" ht="26.25" customHeight="1" x14ac:dyDescent="0.15">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48"/>
    </row>
    <row r="18" spans="1:131" s="249" customFormat="1" ht="26.25" customHeight="1" x14ac:dyDescent="0.15">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48"/>
    </row>
    <row r="19" spans="1:131" s="249" customFormat="1" ht="26.25" customHeight="1" x14ac:dyDescent="0.15">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15">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15">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383</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
      <c r="A23" s="258" t="s">
        <v>384</v>
      </c>
      <c r="B23" s="867" t="s">
        <v>385</v>
      </c>
      <c r="C23" s="868"/>
      <c r="D23" s="868"/>
      <c r="E23" s="868"/>
      <c r="F23" s="868"/>
      <c r="G23" s="868"/>
      <c r="H23" s="868"/>
      <c r="I23" s="868"/>
      <c r="J23" s="868"/>
      <c r="K23" s="868"/>
      <c r="L23" s="868"/>
      <c r="M23" s="868"/>
      <c r="N23" s="868"/>
      <c r="O23" s="868"/>
      <c r="P23" s="869"/>
      <c r="Q23" s="870"/>
      <c r="R23" s="871"/>
      <c r="S23" s="871"/>
      <c r="T23" s="871"/>
      <c r="U23" s="871"/>
      <c r="V23" s="871"/>
      <c r="W23" s="871"/>
      <c r="X23" s="871"/>
      <c r="Y23" s="871"/>
      <c r="Z23" s="871"/>
      <c r="AA23" s="871"/>
      <c r="AB23" s="871"/>
      <c r="AC23" s="871"/>
      <c r="AD23" s="871"/>
      <c r="AE23" s="872"/>
      <c r="AF23" s="873">
        <v>149</v>
      </c>
      <c r="AG23" s="871"/>
      <c r="AH23" s="871"/>
      <c r="AI23" s="871"/>
      <c r="AJ23" s="874"/>
      <c r="AK23" s="875"/>
      <c r="AL23" s="876"/>
      <c r="AM23" s="876"/>
      <c r="AN23" s="876"/>
      <c r="AO23" s="876"/>
      <c r="AP23" s="871"/>
      <c r="AQ23" s="871"/>
      <c r="AR23" s="871"/>
      <c r="AS23" s="871"/>
      <c r="AT23" s="871"/>
      <c r="AU23" s="877"/>
      <c r="AV23" s="877"/>
      <c r="AW23" s="877"/>
      <c r="AX23" s="877"/>
      <c r="AY23" s="878"/>
      <c r="AZ23" s="886" t="s">
        <v>128</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15">
      <c r="A24" s="885" t="s">
        <v>386</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
      <c r="A25" s="826" t="s">
        <v>387</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15">
      <c r="A26" s="817" t="s">
        <v>365</v>
      </c>
      <c r="B26" s="818"/>
      <c r="C26" s="818"/>
      <c r="D26" s="818"/>
      <c r="E26" s="818"/>
      <c r="F26" s="818"/>
      <c r="G26" s="818"/>
      <c r="H26" s="818"/>
      <c r="I26" s="818"/>
      <c r="J26" s="818"/>
      <c r="K26" s="818"/>
      <c r="L26" s="818"/>
      <c r="M26" s="818"/>
      <c r="N26" s="818"/>
      <c r="O26" s="818"/>
      <c r="P26" s="819"/>
      <c r="Q26" s="794" t="s">
        <v>388</v>
      </c>
      <c r="R26" s="795"/>
      <c r="S26" s="795"/>
      <c r="T26" s="795"/>
      <c r="U26" s="796"/>
      <c r="V26" s="794" t="s">
        <v>389</v>
      </c>
      <c r="W26" s="795"/>
      <c r="X26" s="795"/>
      <c r="Y26" s="795"/>
      <c r="Z26" s="796"/>
      <c r="AA26" s="794" t="s">
        <v>390</v>
      </c>
      <c r="AB26" s="795"/>
      <c r="AC26" s="795"/>
      <c r="AD26" s="795"/>
      <c r="AE26" s="795"/>
      <c r="AF26" s="889" t="s">
        <v>391</v>
      </c>
      <c r="AG26" s="890"/>
      <c r="AH26" s="890"/>
      <c r="AI26" s="890"/>
      <c r="AJ26" s="891"/>
      <c r="AK26" s="795" t="s">
        <v>392</v>
      </c>
      <c r="AL26" s="795"/>
      <c r="AM26" s="795"/>
      <c r="AN26" s="795"/>
      <c r="AO26" s="796"/>
      <c r="AP26" s="794" t="s">
        <v>393</v>
      </c>
      <c r="AQ26" s="795"/>
      <c r="AR26" s="795"/>
      <c r="AS26" s="795"/>
      <c r="AT26" s="796"/>
      <c r="AU26" s="794" t="s">
        <v>394</v>
      </c>
      <c r="AV26" s="795"/>
      <c r="AW26" s="795"/>
      <c r="AX26" s="795"/>
      <c r="AY26" s="796"/>
      <c r="AZ26" s="794" t="s">
        <v>395</v>
      </c>
      <c r="BA26" s="795"/>
      <c r="BB26" s="795"/>
      <c r="BC26" s="795"/>
      <c r="BD26" s="796"/>
      <c r="BE26" s="794" t="s">
        <v>372</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15">
      <c r="A28" s="260">
        <v>1</v>
      </c>
      <c r="B28" s="808" t="s">
        <v>396</v>
      </c>
      <c r="C28" s="809"/>
      <c r="D28" s="809"/>
      <c r="E28" s="809"/>
      <c r="F28" s="809"/>
      <c r="G28" s="809"/>
      <c r="H28" s="809"/>
      <c r="I28" s="809"/>
      <c r="J28" s="809"/>
      <c r="K28" s="809"/>
      <c r="L28" s="809"/>
      <c r="M28" s="809"/>
      <c r="N28" s="809"/>
      <c r="O28" s="809"/>
      <c r="P28" s="810"/>
      <c r="Q28" s="899">
        <v>629</v>
      </c>
      <c r="R28" s="900"/>
      <c r="S28" s="900"/>
      <c r="T28" s="900"/>
      <c r="U28" s="900"/>
      <c r="V28" s="900">
        <v>629</v>
      </c>
      <c r="W28" s="900"/>
      <c r="X28" s="900"/>
      <c r="Y28" s="900"/>
      <c r="Z28" s="900"/>
      <c r="AA28" s="900">
        <v>0</v>
      </c>
      <c r="AB28" s="900"/>
      <c r="AC28" s="900"/>
      <c r="AD28" s="900"/>
      <c r="AE28" s="901"/>
      <c r="AF28" s="902">
        <v>0</v>
      </c>
      <c r="AG28" s="900"/>
      <c r="AH28" s="900"/>
      <c r="AI28" s="900"/>
      <c r="AJ28" s="903"/>
      <c r="AK28" s="904">
        <v>60</v>
      </c>
      <c r="AL28" s="895"/>
      <c r="AM28" s="895"/>
      <c r="AN28" s="895"/>
      <c r="AO28" s="895"/>
      <c r="AP28" s="895" t="s">
        <v>574</v>
      </c>
      <c r="AQ28" s="895"/>
      <c r="AR28" s="895"/>
      <c r="AS28" s="895"/>
      <c r="AT28" s="895"/>
      <c r="AU28" s="895" t="s">
        <v>574</v>
      </c>
      <c r="AV28" s="895"/>
      <c r="AW28" s="895"/>
      <c r="AX28" s="895"/>
      <c r="AY28" s="895"/>
      <c r="AZ28" s="896"/>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15">
      <c r="A29" s="260">
        <v>2</v>
      </c>
      <c r="B29" s="832" t="s">
        <v>397</v>
      </c>
      <c r="C29" s="833"/>
      <c r="D29" s="833"/>
      <c r="E29" s="833"/>
      <c r="F29" s="833"/>
      <c r="G29" s="833"/>
      <c r="H29" s="833"/>
      <c r="I29" s="833"/>
      <c r="J29" s="833"/>
      <c r="K29" s="833"/>
      <c r="L29" s="833"/>
      <c r="M29" s="833"/>
      <c r="N29" s="833"/>
      <c r="O29" s="833"/>
      <c r="P29" s="834"/>
      <c r="Q29" s="835">
        <v>59</v>
      </c>
      <c r="R29" s="836"/>
      <c r="S29" s="836"/>
      <c r="T29" s="836"/>
      <c r="U29" s="836"/>
      <c r="V29" s="836">
        <v>59</v>
      </c>
      <c r="W29" s="836"/>
      <c r="X29" s="836"/>
      <c r="Y29" s="836"/>
      <c r="Z29" s="836"/>
      <c r="AA29" s="836">
        <v>0</v>
      </c>
      <c r="AB29" s="836"/>
      <c r="AC29" s="836"/>
      <c r="AD29" s="836"/>
      <c r="AE29" s="837"/>
      <c r="AF29" s="838">
        <v>0</v>
      </c>
      <c r="AG29" s="839"/>
      <c r="AH29" s="839"/>
      <c r="AI29" s="839"/>
      <c r="AJ29" s="840"/>
      <c r="AK29" s="907">
        <v>26</v>
      </c>
      <c r="AL29" s="908"/>
      <c r="AM29" s="908"/>
      <c r="AN29" s="908"/>
      <c r="AO29" s="908"/>
      <c r="AP29" s="908" t="s">
        <v>574</v>
      </c>
      <c r="AQ29" s="908"/>
      <c r="AR29" s="908"/>
      <c r="AS29" s="908"/>
      <c r="AT29" s="908"/>
      <c r="AU29" s="908" t="s">
        <v>574</v>
      </c>
      <c r="AV29" s="908"/>
      <c r="AW29" s="908"/>
      <c r="AX29" s="908"/>
      <c r="AY29" s="908"/>
      <c r="AZ29" s="909"/>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15">
      <c r="A30" s="260">
        <v>3</v>
      </c>
      <c r="B30" s="832" t="s">
        <v>398</v>
      </c>
      <c r="C30" s="833"/>
      <c r="D30" s="833"/>
      <c r="E30" s="833"/>
      <c r="F30" s="833"/>
      <c r="G30" s="833"/>
      <c r="H30" s="833"/>
      <c r="I30" s="833"/>
      <c r="J30" s="833"/>
      <c r="K30" s="833"/>
      <c r="L30" s="833"/>
      <c r="M30" s="833"/>
      <c r="N30" s="833"/>
      <c r="O30" s="833"/>
      <c r="P30" s="834"/>
      <c r="Q30" s="835">
        <v>124</v>
      </c>
      <c r="R30" s="836"/>
      <c r="S30" s="836"/>
      <c r="T30" s="836"/>
      <c r="U30" s="836"/>
      <c r="V30" s="836">
        <v>118</v>
      </c>
      <c r="W30" s="836"/>
      <c r="X30" s="836"/>
      <c r="Y30" s="836"/>
      <c r="Z30" s="836"/>
      <c r="AA30" s="836">
        <v>6</v>
      </c>
      <c r="AB30" s="836"/>
      <c r="AC30" s="836"/>
      <c r="AD30" s="836"/>
      <c r="AE30" s="837"/>
      <c r="AF30" s="838">
        <v>162</v>
      </c>
      <c r="AG30" s="839"/>
      <c r="AH30" s="839"/>
      <c r="AI30" s="839"/>
      <c r="AJ30" s="840"/>
      <c r="AK30" s="907">
        <v>9</v>
      </c>
      <c r="AL30" s="908"/>
      <c r="AM30" s="908"/>
      <c r="AN30" s="908"/>
      <c r="AO30" s="908"/>
      <c r="AP30" s="908">
        <v>556</v>
      </c>
      <c r="AQ30" s="908"/>
      <c r="AR30" s="908"/>
      <c r="AS30" s="908"/>
      <c r="AT30" s="908"/>
      <c r="AU30" s="908">
        <v>75</v>
      </c>
      <c r="AV30" s="908"/>
      <c r="AW30" s="908"/>
      <c r="AX30" s="908"/>
      <c r="AY30" s="908"/>
      <c r="AZ30" s="909">
        <v>0</v>
      </c>
      <c r="BA30" s="909"/>
      <c r="BB30" s="909"/>
      <c r="BC30" s="909"/>
      <c r="BD30" s="909"/>
      <c r="BE30" s="905" t="s">
        <v>399</v>
      </c>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15">
      <c r="A31" s="260">
        <v>4</v>
      </c>
      <c r="B31" s="832" t="s">
        <v>400</v>
      </c>
      <c r="C31" s="833"/>
      <c r="D31" s="833"/>
      <c r="E31" s="833"/>
      <c r="F31" s="833"/>
      <c r="G31" s="833"/>
      <c r="H31" s="833"/>
      <c r="I31" s="833"/>
      <c r="J31" s="833"/>
      <c r="K31" s="833"/>
      <c r="L31" s="833"/>
      <c r="M31" s="833"/>
      <c r="N31" s="833"/>
      <c r="O31" s="833"/>
      <c r="P31" s="834"/>
      <c r="Q31" s="835">
        <v>28</v>
      </c>
      <c r="R31" s="836"/>
      <c r="S31" s="836"/>
      <c r="T31" s="836"/>
      <c r="U31" s="836"/>
      <c r="V31" s="836">
        <v>27</v>
      </c>
      <c r="W31" s="836"/>
      <c r="X31" s="836"/>
      <c r="Y31" s="836"/>
      <c r="Z31" s="836"/>
      <c r="AA31" s="836">
        <v>1</v>
      </c>
      <c r="AB31" s="836"/>
      <c r="AC31" s="836"/>
      <c r="AD31" s="836"/>
      <c r="AE31" s="837"/>
      <c r="AF31" s="838">
        <v>1</v>
      </c>
      <c r="AG31" s="839"/>
      <c r="AH31" s="839"/>
      <c r="AI31" s="839"/>
      <c r="AJ31" s="840"/>
      <c r="AK31" s="907">
        <v>24</v>
      </c>
      <c r="AL31" s="908"/>
      <c r="AM31" s="908"/>
      <c r="AN31" s="908"/>
      <c r="AO31" s="908"/>
      <c r="AP31" s="908">
        <v>234</v>
      </c>
      <c r="AQ31" s="908"/>
      <c r="AR31" s="908"/>
      <c r="AS31" s="908"/>
      <c r="AT31" s="908"/>
      <c r="AU31" s="908">
        <v>212</v>
      </c>
      <c r="AV31" s="908"/>
      <c r="AW31" s="908"/>
      <c r="AX31" s="908"/>
      <c r="AY31" s="908"/>
      <c r="AZ31" s="909">
        <v>0</v>
      </c>
      <c r="BA31" s="909"/>
      <c r="BB31" s="909"/>
      <c r="BC31" s="909"/>
      <c r="BD31" s="909"/>
      <c r="BE31" s="905" t="s">
        <v>401</v>
      </c>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15">
      <c r="A32" s="260">
        <v>5</v>
      </c>
      <c r="B32" s="832" t="s">
        <v>402</v>
      </c>
      <c r="C32" s="833"/>
      <c r="D32" s="833"/>
      <c r="E32" s="833"/>
      <c r="F32" s="833"/>
      <c r="G32" s="833"/>
      <c r="H32" s="833"/>
      <c r="I32" s="833"/>
      <c r="J32" s="833"/>
      <c r="K32" s="833"/>
      <c r="L32" s="833"/>
      <c r="M32" s="833"/>
      <c r="N32" s="833"/>
      <c r="O32" s="833"/>
      <c r="P32" s="834"/>
      <c r="Q32" s="835">
        <v>138</v>
      </c>
      <c r="R32" s="836"/>
      <c r="S32" s="836"/>
      <c r="T32" s="836"/>
      <c r="U32" s="836"/>
      <c r="V32" s="836">
        <v>135</v>
      </c>
      <c r="W32" s="836"/>
      <c r="X32" s="836"/>
      <c r="Y32" s="836"/>
      <c r="Z32" s="836"/>
      <c r="AA32" s="836">
        <v>3</v>
      </c>
      <c r="AB32" s="836"/>
      <c r="AC32" s="836"/>
      <c r="AD32" s="836"/>
      <c r="AE32" s="837"/>
      <c r="AF32" s="838">
        <v>3</v>
      </c>
      <c r="AG32" s="839"/>
      <c r="AH32" s="839"/>
      <c r="AI32" s="839"/>
      <c r="AJ32" s="840"/>
      <c r="AK32" s="907">
        <v>99</v>
      </c>
      <c r="AL32" s="908"/>
      <c r="AM32" s="908"/>
      <c r="AN32" s="908"/>
      <c r="AO32" s="908"/>
      <c r="AP32" s="908">
        <v>1006</v>
      </c>
      <c r="AQ32" s="908"/>
      <c r="AR32" s="908"/>
      <c r="AS32" s="908"/>
      <c r="AT32" s="908"/>
      <c r="AU32" s="908">
        <v>865</v>
      </c>
      <c r="AV32" s="908"/>
      <c r="AW32" s="908"/>
      <c r="AX32" s="908"/>
      <c r="AY32" s="908"/>
      <c r="AZ32" s="909">
        <v>0</v>
      </c>
      <c r="BA32" s="909"/>
      <c r="BB32" s="909"/>
      <c r="BC32" s="909"/>
      <c r="BD32" s="909"/>
      <c r="BE32" s="905" t="s">
        <v>401</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15">
      <c r="A33" s="260">
        <v>6</v>
      </c>
      <c r="B33" s="832" t="s">
        <v>403</v>
      </c>
      <c r="C33" s="833"/>
      <c r="D33" s="833"/>
      <c r="E33" s="833"/>
      <c r="F33" s="833"/>
      <c r="G33" s="833"/>
      <c r="H33" s="833"/>
      <c r="I33" s="833"/>
      <c r="J33" s="833"/>
      <c r="K33" s="833"/>
      <c r="L33" s="833"/>
      <c r="M33" s="833"/>
      <c r="N33" s="833"/>
      <c r="O33" s="833"/>
      <c r="P33" s="834"/>
      <c r="Q33" s="835">
        <v>19</v>
      </c>
      <c r="R33" s="836"/>
      <c r="S33" s="836"/>
      <c r="T33" s="836"/>
      <c r="U33" s="836"/>
      <c r="V33" s="836">
        <v>19</v>
      </c>
      <c r="W33" s="836"/>
      <c r="X33" s="836"/>
      <c r="Y33" s="836"/>
      <c r="Z33" s="836"/>
      <c r="AA33" s="836">
        <v>0</v>
      </c>
      <c r="AB33" s="836"/>
      <c r="AC33" s="836"/>
      <c r="AD33" s="836"/>
      <c r="AE33" s="837"/>
      <c r="AF33" s="838">
        <v>0</v>
      </c>
      <c r="AG33" s="839"/>
      <c r="AH33" s="839"/>
      <c r="AI33" s="839"/>
      <c r="AJ33" s="840"/>
      <c r="AK33" s="907">
        <v>17</v>
      </c>
      <c r="AL33" s="908"/>
      <c r="AM33" s="908"/>
      <c r="AN33" s="908"/>
      <c r="AO33" s="908"/>
      <c r="AP33" s="908">
        <v>0</v>
      </c>
      <c r="AQ33" s="908"/>
      <c r="AR33" s="908"/>
      <c r="AS33" s="908"/>
      <c r="AT33" s="908"/>
      <c r="AU33" s="908">
        <v>0</v>
      </c>
      <c r="AV33" s="908"/>
      <c r="AW33" s="908"/>
      <c r="AX33" s="908"/>
      <c r="AY33" s="908"/>
      <c r="AZ33" s="909">
        <v>0</v>
      </c>
      <c r="BA33" s="909"/>
      <c r="BB33" s="909"/>
      <c r="BC33" s="909"/>
      <c r="BD33" s="909"/>
      <c r="BE33" s="905" t="s">
        <v>404</v>
      </c>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15">
      <c r="A34" s="260">
        <v>7</v>
      </c>
      <c r="B34" s="832"/>
      <c r="C34" s="833"/>
      <c r="D34" s="833"/>
      <c r="E34" s="833"/>
      <c r="F34" s="833"/>
      <c r="G34" s="833"/>
      <c r="H34" s="833"/>
      <c r="I34" s="833"/>
      <c r="J34" s="833"/>
      <c r="K34" s="833"/>
      <c r="L34" s="833"/>
      <c r="M34" s="833"/>
      <c r="N34" s="833"/>
      <c r="O34" s="833"/>
      <c r="P34" s="834"/>
      <c r="Q34" s="835"/>
      <c r="R34" s="836"/>
      <c r="S34" s="836"/>
      <c r="T34" s="836"/>
      <c r="U34" s="836"/>
      <c r="V34" s="836"/>
      <c r="W34" s="836"/>
      <c r="X34" s="836"/>
      <c r="Y34" s="836"/>
      <c r="Z34" s="836"/>
      <c r="AA34" s="836"/>
      <c r="AB34" s="836"/>
      <c r="AC34" s="836"/>
      <c r="AD34" s="836"/>
      <c r="AE34" s="837"/>
      <c r="AF34" s="838"/>
      <c r="AG34" s="839"/>
      <c r="AH34" s="839"/>
      <c r="AI34" s="839"/>
      <c r="AJ34" s="840"/>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15">
      <c r="A35" s="260">
        <v>8</v>
      </c>
      <c r="B35" s="832"/>
      <c r="C35" s="833"/>
      <c r="D35" s="833"/>
      <c r="E35" s="833"/>
      <c r="F35" s="833"/>
      <c r="G35" s="833"/>
      <c r="H35" s="833"/>
      <c r="I35" s="833"/>
      <c r="J35" s="833"/>
      <c r="K35" s="833"/>
      <c r="L35" s="833"/>
      <c r="M35" s="833"/>
      <c r="N35" s="833"/>
      <c r="O35" s="833"/>
      <c r="P35" s="834"/>
      <c r="Q35" s="835"/>
      <c r="R35" s="836"/>
      <c r="S35" s="836"/>
      <c r="T35" s="836"/>
      <c r="U35" s="836"/>
      <c r="V35" s="836"/>
      <c r="W35" s="836"/>
      <c r="X35" s="836"/>
      <c r="Y35" s="836"/>
      <c r="Z35" s="836"/>
      <c r="AA35" s="836"/>
      <c r="AB35" s="836"/>
      <c r="AC35" s="836"/>
      <c r="AD35" s="836"/>
      <c r="AE35" s="837"/>
      <c r="AF35" s="838"/>
      <c r="AG35" s="839"/>
      <c r="AH35" s="839"/>
      <c r="AI35" s="839"/>
      <c r="AJ35" s="840"/>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15">
      <c r="A36" s="260">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15">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15">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15">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15">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15">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15">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15">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15">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15">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15">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15">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15">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15">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15">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15">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15">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15">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15">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15">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15">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15">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15">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15">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15">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15">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405</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
      <c r="A63" s="258" t="s">
        <v>384</v>
      </c>
      <c r="B63" s="867" t="s">
        <v>406</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167</v>
      </c>
      <c r="AG63" s="919"/>
      <c r="AH63" s="919"/>
      <c r="AI63" s="919"/>
      <c r="AJ63" s="920"/>
      <c r="AK63" s="921"/>
      <c r="AL63" s="916"/>
      <c r="AM63" s="916"/>
      <c r="AN63" s="916"/>
      <c r="AO63" s="916"/>
      <c r="AP63" s="919"/>
      <c r="AQ63" s="919"/>
      <c r="AR63" s="919"/>
      <c r="AS63" s="919"/>
      <c r="AT63" s="919"/>
      <c r="AU63" s="919"/>
      <c r="AV63" s="919"/>
      <c r="AW63" s="919"/>
      <c r="AX63" s="919"/>
      <c r="AY63" s="919"/>
      <c r="AZ63" s="923"/>
      <c r="BA63" s="923"/>
      <c r="BB63" s="923"/>
      <c r="BC63" s="923"/>
      <c r="BD63" s="923"/>
      <c r="BE63" s="924"/>
      <c r="BF63" s="924"/>
      <c r="BG63" s="924"/>
      <c r="BH63" s="924"/>
      <c r="BI63" s="925"/>
      <c r="BJ63" s="926" t="s">
        <v>128</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
      <c r="A65" s="246" t="s">
        <v>407</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15">
      <c r="A66" s="817" t="s">
        <v>408</v>
      </c>
      <c r="B66" s="818"/>
      <c r="C66" s="818"/>
      <c r="D66" s="818"/>
      <c r="E66" s="818"/>
      <c r="F66" s="818"/>
      <c r="G66" s="818"/>
      <c r="H66" s="818"/>
      <c r="I66" s="818"/>
      <c r="J66" s="818"/>
      <c r="K66" s="818"/>
      <c r="L66" s="818"/>
      <c r="M66" s="818"/>
      <c r="N66" s="818"/>
      <c r="O66" s="818"/>
      <c r="P66" s="819"/>
      <c r="Q66" s="794" t="s">
        <v>388</v>
      </c>
      <c r="R66" s="795"/>
      <c r="S66" s="795"/>
      <c r="T66" s="795"/>
      <c r="U66" s="796"/>
      <c r="V66" s="794" t="s">
        <v>389</v>
      </c>
      <c r="W66" s="795"/>
      <c r="X66" s="795"/>
      <c r="Y66" s="795"/>
      <c r="Z66" s="796"/>
      <c r="AA66" s="794" t="s">
        <v>409</v>
      </c>
      <c r="AB66" s="795"/>
      <c r="AC66" s="795"/>
      <c r="AD66" s="795"/>
      <c r="AE66" s="796"/>
      <c r="AF66" s="929" t="s">
        <v>391</v>
      </c>
      <c r="AG66" s="890"/>
      <c r="AH66" s="890"/>
      <c r="AI66" s="890"/>
      <c r="AJ66" s="930"/>
      <c r="AK66" s="794" t="s">
        <v>392</v>
      </c>
      <c r="AL66" s="818"/>
      <c r="AM66" s="818"/>
      <c r="AN66" s="818"/>
      <c r="AO66" s="819"/>
      <c r="AP66" s="794" t="s">
        <v>393</v>
      </c>
      <c r="AQ66" s="795"/>
      <c r="AR66" s="795"/>
      <c r="AS66" s="795"/>
      <c r="AT66" s="796"/>
      <c r="AU66" s="794" t="s">
        <v>410</v>
      </c>
      <c r="AV66" s="795"/>
      <c r="AW66" s="795"/>
      <c r="AX66" s="795"/>
      <c r="AY66" s="796"/>
      <c r="AZ66" s="794" t="s">
        <v>372</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15">
      <c r="A68" s="252">
        <v>1</v>
      </c>
      <c r="B68" s="946" t="s">
        <v>563</v>
      </c>
      <c r="C68" s="947"/>
      <c r="D68" s="947"/>
      <c r="E68" s="947"/>
      <c r="F68" s="947"/>
      <c r="G68" s="947"/>
      <c r="H68" s="947"/>
      <c r="I68" s="947"/>
      <c r="J68" s="947"/>
      <c r="K68" s="947"/>
      <c r="L68" s="947"/>
      <c r="M68" s="947"/>
      <c r="N68" s="947"/>
      <c r="O68" s="947"/>
      <c r="P68" s="948"/>
      <c r="Q68" s="949">
        <v>2226</v>
      </c>
      <c r="R68" s="943"/>
      <c r="S68" s="943"/>
      <c r="T68" s="943"/>
      <c r="U68" s="943"/>
      <c r="V68" s="943">
        <v>2184</v>
      </c>
      <c r="W68" s="943"/>
      <c r="X68" s="943"/>
      <c r="Y68" s="943"/>
      <c r="Z68" s="943"/>
      <c r="AA68" s="943">
        <v>42</v>
      </c>
      <c r="AB68" s="943"/>
      <c r="AC68" s="943"/>
      <c r="AD68" s="943"/>
      <c r="AE68" s="943"/>
      <c r="AF68" s="943">
        <v>42</v>
      </c>
      <c r="AG68" s="943"/>
      <c r="AH68" s="943"/>
      <c r="AI68" s="943"/>
      <c r="AJ68" s="943"/>
      <c r="AK68" s="943"/>
      <c r="AL68" s="943"/>
      <c r="AM68" s="943"/>
      <c r="AN68" s="943"/>
      <c r="AO68" s="943"/>
      <c r="AP68" s="943">
        <v>870</v>
      </c>
      <c r="AQ68" s="943"/>
      <c r="AR68" s="943"/>
      <c r="AS68" s="943"/>
      <c r="AT68" s="943"/>
      <c r="AU68" s="943">
        <v>126</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26.25" customHeight="1" x14ac:dyDescent="0.15">
      <c r="A69" s="255">
        <v>2</v>
      </c>
      <c r="B69" s="950" t="s">
        <v>564</v>
      </c>
      <c r="C69" s="951"/>
      <c r="D69" s="951"/>
      <c r="E69" s="951"/>
      <c r="F69" s="951"/>
      <c r="G69" s="951"/>
      <c r="H69" s="951"/>
      <c r="I69" s="951"/>
      <c r="J69" s="951"/>
      <c r="K69" s="951"/>
      <c r="L69" s="951"/>
      <c r="M69" s="951"/>
      <c r="N69" s="951"/>
      <c r="O69" s="951"/>
      <c r="P69" s="952"/>
      <c r="Q69" s="953">
        <v>11221</v>
      </c>
      <c r="R69" s="908"/>
      <c r="S69" s="908"/>
      <c r="T69" s="908"/>
      <c r="U69" s="908"/>
      <c r="V69" s="908">
        <v>11154</v>
      </c>
      <c r="W69" s="908"/>
      <c r="X69" s="908"/>
      <c r="Y69" s="908"/>
      <c r="Z69" s="908"/>
      <c r="AA69" s="908">
        <f>Q69-V69</f>
        <v>67</v>
      </c>
      <c r="AB69" s="908"/>
      <c r="AC69" s="908"/>
      <c r="AD69" s="908"/>
      <c r="AE69" s="908"/>
      <c r="AF69" s="908">
        <v>67</v>
      </c>
      <c r="AG69" s="908"/>
      <c r="AH69" s="908"/>
      <c r="AI69" s="908"/>
      <c r="AJ69" s="908"/>
      <c r="AK69" s="908">
        <v>78</v>
      </c>
      <c r="AL69" s="908"/>
      <c r="AM69" s="908"/>
      <c r="AN69" s="908"/>
      <c r="AO69" s="908"/>
      <c r="AP69" s="908"/>
      <c r="AQ69" s="908"/>
      <c r="AR69" s="908"/>
      <c r="AS69" s="908"/>
      <c r="AT69" s="908"/>
      <c r="AU69" s="908"/>
      <c r="AV69" s="908"/>
      <c r="AW69" s="908"/>
      <c r="AX69" s="908"/>
      <c r="AY69" s="908"/>
      <c r="AZ69" s="954"/>
      <c r="BA69" s="954"/>
      <c r="BB69" s="954"/>
      <c r="BC69" s="954"/>
      <c r="BD69" s="955"/>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15">
      <c r="A70" s="255">
        <v>3</v>
      </c>
      <c r="B70" s="950" t="s">
        <v>565</v>
      </c>
      <c r="C70" s="951"/>
      <c r="D70" s="951"/>
      <c r="E70" s="951"/>
      <c r="F70" s="951"/>
      <c r="G70" s="951"/>
      <c r="H70" s="951"/>
      <c r="I70" s="951"/>
      <c r="J70" s="951"/>
      <c r="K70" s="951"/>
      <c r="L70" s="951"/>
      <c r="M70" s="951"/>
      <c r="N70" s="951"/>
      <c r="O70" s="951"/>
      <c r="P70" s="952"/>
      <c r="Q70" s="953">
        <v>111</v>
      </c>
      <c r="R70" s="908"/>
      <c r="S70" s="908"/>
      <c r="T70" s="908"/>
      <c r="U70" s="908"/>
      <c r="V70" s="908">
        <v>97</v>
      </c>
      <c r="W70" s="908"/>
      <c r="X70" s="908"/>
      <c r="Y70" s="908"/>
      <c r="Z70" s="908"/>
      <c r="AA70" s="908">
        <f>Q70-V70</f>
        <v>14</v>
      </c>
      <c r="AB70" s="908"/>
      <c r="AC70" s="908"/>
      <c r="AD70" s="908"/>
      <c r="AE70" s="908"/>
      <c r="AF70" s="908">
        <v>14</v>
      </c>
      <c r="AG70" s="908"/>
      <c r="AH70" s="908"/>
      <c r="AI70" s="908"/>
      <c r="AJ70" s="908"/>
      <c r="AK70" s="908">
        <v>15</v>
      </c>
      <c r="AL70" s="908"/>
      <c r="AM70" s="908"/>
      <c r="AN70" s="908"/>
      <c r="AO70" s="908"/>
      <c r="AP70" s="908"/>
      <c r="AQ70" s="908"/>
      <c r="AR70" s="908"/>
      <c r="AS70" s="908"/>
      <c r="AT70" s="908"/>
      <c r="AU70" s="908"/>
      <c r="AV70" s="908"/>
      <c r="AW70" s="908"/>
      <c r="AX70" s="908"/>
      <c r="AY70" s="908"/>
      <c r="AZ70" s="954"/>
      <c r="BA70" s="954"/>
      <c r="BB70" s="954"/>
      <c r="BC70" s="954"/>
      <c r="BD70" s="955"/>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15">
      <c r="A71" s="255">
        <v>4</v>
      </c>
      <c r="B71" s="950"/>
      <c r="C71" s="951"/>
      <c r="D71" s="951"/>
      <c r="E71" s="951"/>
      <c r="F71" s="951"/>
      <c r="G71" s="951"/>
      <c r="H71" s="951"/>
      <c r="I71" s="951"/>
      <c r="J71" s="951"/>
      <c r="K71" s="951"/>
      <c r="L71" s="951"/>
      <c r="M71" s="951"/>
      <c r="N71" s="951"/>
      <c r="O71" s="951"/>
      <c r="P71" s="952"/>
      <c r="Q71" s="953"/>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54"/>
      <c r="BA71" s="954"/>
      <c r="BB71" s="954"/>
      <c r="BC71" s="954"/>
      <c r="BD71" s="955"/>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15">
      <c r="A72" s="255">
        <v>5</v>
      </c>
      <c r="B72" s="950"/>
      <c r="C72" s="951"/>
      <c r="D72" s="951"/>
      <c r="E72" s="951"/>
      <c r="F72" s="951"/>
      <c r="G72" s="951"/>
      <c r="H72" s="951"/>
      <c r="I72" s="951"/>
      <c r="J72" s="951"/>
      <c r="K72" s="951"/>
      <c r="L72" s="951"/>
      <c r="M72" s="951"/>
      <c r="N72" s="951"/>
      <c r="O72" s="951"/>
      <c r="P72" s="952"/>
      <c r="Q72" s="953"/>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54"/>
      <c r="BA72" s="954"/>
      <c r="BB72" s="954"/>
      <c r="BC72" s="954"/>
      <c r="BD72" s="955"/>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15">
      <c r="A73" s="255">
        <v>6</v>
      </c>
      <c r="B73" s="950"/>
      <c r="C73" s="951"/>
      <c r="D73" s="951"/>
      <c r="E73" s="951"/>
      <c r="F73" s="951"/>
      <c r="G73" s="951"/>
      <c r="H73" s="951"/>
      <c r="I73" s="951"/>
      <c r="J73" s="951"/>
      <c r="K73" s="951"/>
      <c r="L73" s="951"/>
      <c r="M73" s="951"/>
      <c r="N73" s="951"/>
      <c r="O73" s="951"/>
      <c r="P73" s="952"/>
      <c r="Q73" s="953"/>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54"/>
      <c r="BA73" s="954"/>
      <c r="BB73" s="954"/>
      <c r="BC73" s="954"/>
      <c r="BD73" s="955"/>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15">
      <c r="A74" s="255">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15">
      <c r="A75" s="255">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15">
      <c r="A76" s="255">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15">
      <c r="A77" s="255">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15">
      <c r="A78" s="255">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15">
      <c r="A79" s="255">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15">
      <c r="A80" s="255">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15">
      <c r="A81" s="255">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15">
      <c r="A82" s="255">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15">
      <c r="A83" s="255">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15">
      <c r="A84" s="255">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15">
      <c r="A85" s="255">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15">
      <c r="A86" s="255">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15">
      <c r="A87" s="263">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
      <c r="A88" s="258" t="s">
        <v>384</v>
      </c>
      <c r="B88" s="867" t="s">
        <v>411</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c r="AG88" s="919"/>
      <c r="AH88" s="919"/>
      <c r="AI88" s="919"/>
      <c r="AJ88" s="919"/>
      <c r="AK88" s="916"/>
      <c r="AL88" s="916"/>
      <c r="AM88" s="916"/>
      <c r="AN88" s="916"/>
      <c r="AO88" s="916"/>
      <c r="AP88" s="919"/>
      <c r="AQ88" s="919"/>
      <c r="AR88" s="919"/>
      <c r="AS88" s="919"/>
      <c r="AT88" s="919"/>
      <c r="AU88" s="919"/>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867" t="s">
        <v>412</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c r="CS102" s="927"/>
      <c r="CT102" s="927"/>
      <c r="CU102" s="927"/>
      <c r="CV102" s="970"/>
      <c r="CW102" s="969"/>
      <c r="CX102" s="927"/>
      <c r="CY102" s="927"/>
      <c r="CZ102" s="927"/>
      <c r="DA102" s="970"/>
      <c r="DB102" s="969"/>
      <c r="DC102" s="927"/>
      <c r="DD102" s="927"/>
      <c r="DE102" s="927"/>
      <c r="DF102" s="970"/>
      <c r="DG102" s="969"/>
      <c r="DH102" s="927"/>
      <c r="DI102" s="927"/>
      <c r="DJ102" s="927"/>
      <c r="DK102" s="970"/>
      <c r="DL102" s="969"/>
      <c r="DM102" s="927"/>
      <c r="DN102" s="927"/>
      <c r="DO102" s="927"/>
      <c r="DP102" s="970"/>
      <c r="DQ102" s="969"/>
      <c r="DR102" s="927"/>
      <c r="DS102" s="927"/>
      <c r="DT102" s="927"/>
      <c r="DU102" s="970"/>
      <c r="DV102" s="993"/>
      <c r="DW102" s="994"/>
      <c r="DX102" s="994"/>
      <c r="DY102" s="994"/>
      <c r="DZ102" s="995"/>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6" t="s">
        <v>413</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7" t="s">
        <v>414</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415</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416</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98" t="s">
        <v>417</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418</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0" customFormat="1" ht="26.25" customHeight="1" x14ac:dyDescent="0.15">
      <c r="A109" s="991" t="s">
        <v>419</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420</v>
      </c>
      <c r="AB109" s="972"/>
      <c r="AC109" s="972"/>
      <c r="AD109" s="972"/>
      <c r="AE109" s="973"/>
      <c r="AF109" s="971" t="s">
        <v>303</v>
      </c>
      <c r="AG109" s="972"/>
      <c r="AH109" s="972"/>
      <c r="AI109" s="972"/>
      <c r="AJ109" s="973"/>
      <c r="AK109" s="971" t="s">
        <v>302</v>
      </c>
      <c r="AL109" s="972"/>
      <c r="AM109" s="972"/>
      <c r="AN109" s="972"/>
      <c r="AO109" s="973"/>
      <c r="AP109" s="971" t="s">
        <v>421</v>
      </c>
      <c r="AQ109" s="972"/>
      <c r="AR109" s="972"/>
      <c r="AS109" s="972"/>
      <c r="AT109" s="974"/>
      <c r="AU109" s="991" t="s">
        <v>419</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420</v>
      </c>
      <c r="BR109" s="972"/>
      <c r="BS109" s="972"/>
      <c r="BT109" s="972"/>
      <c r="BU109" s="973"/>
      <c r="BV109" s="971" t="s">
        <v>303</v>
      </c>
      <c r="BW109" s="972"/>
      <c r="BX109" s="972"/>
      <c r="BY109" s="972"/>
      <c r="BZ109" s="973"/>
      <c r="CA109" s="971" t="s">
        <v>302</v>
      </c>
      <c r="CB109" s="972"/>
      <c r="CC109" s="972"/>
      <c r="CD109" s="972"/>
      <c r="CE109" s="973"/>
      <c r="CF109" s="992" t="s">
        <v>421</v>
      </c>
      <c r="CG109" s="992"/>
      <c r="CH109" s="992"/>
      <c r="CI109" s="992"/>
      <c r="CJ109" s="992"/>
      <c r="CK109" s="971" t="s">
        <v>422</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420</v>
      </c>
      <c r="DH109" s="972"/>
      <c r="DI109" s="972"/>
      <c r="DJ109" s="972"/>
      <c r="DK109" s="973"/>
      <c r="DL109" s="971" t="s">
        <v>303</v>
      </c>
      <c r="DM109" s="972"/>
      <c r="DN109" s="972"/>
      <c r="DO109" s="972"/>
      <c r="DP109" s="973"/>
      <c r="DQ109" s="971" t="s">
        <v>302</v>
      </c>
      <c r="DR109" s="972"/>
      <c r="DS109" s="972"/>
      <c r="DT109" s="972"/>
      <c r="DU109" s="973"/>
      <c r="DV109" s="971" t="s">
        <v>421</v>
      </c>
      <c r="DW109" s="972"/>
      <c r="DX109" s="972"/>
      <c r="DY109" s="972"/>
      <c r="DZ109" s="974"/>
    </row>
    <row r="110" spans="1:131" s="240" customFormat="1" ht="26.25" customHeight="1" x14ac:dyDescent="0.15">
      <c r="A110" s="975" t="s">
        <v>423</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388663</v>
      </c>
      <c r="AB110" s="979"/>
      <c r="AC110" s="979"/>
      <c r="AD110" s="979"/>
      <c r="AE110" s="980"/>
      <c r="AF110" s="981">
        <v>408083</v>
      </c>
      <c r="AG110" s="979"/>
      <c r="AH110" s="979"/>
      <c r="AI110" s="979"/>
      <c r="AJ110" s="980"/>
      <c r="AK110" s="981">
        <v>413532</v>
      </c>
      <c r="AL110" s="979"/>
      <c r="AM110" s="979"/>
      <c r="AN110" s="979"/>
      <c r="AO110" s="980"/>
      <c r="AP110" s="982">
        <v>18.100000000000001</v>
      </c>
      <c r="AQ110" s="983"/>
      <c r="AR110" s="983"/>
      <c r="AS110" s="983"/>
      <c r="AT110" s="984"/>
      <c r="AU110" s="985" t="s">
        <v>73</v>
      </c>
      <c r="AV110" s="986"/>
      <c r="AW110" s="986"/>
      <c r="AX110" s="986"/>
      <c r="AY110" s="986"/>
      <c r="AZ110" s="1027" t="s">
        <v>424</v>
      </c>
      <c r="BA110" s="976"/>
      <c r="BB110" s="976"/>
      <c r="BC110" s="976"/>
      <c r="BD110" s="976"/>
      <c r="BE110" s="976"/>
      <c r="BF110" s="976"/>
      <c r="BG110" s="976"/>
      <c r="BH110" s="976"/>
      <c r="BI110" s="976"/>
      <c r="BJ110" s="976"/>
      <c r="BK110" s="976"/>
      <c r="BL110" s="976"/>
      <c r="BM110" s="976"/>
      <c r="BN110" s="976"/>
      <c r="BO110" s="976"/>
      <c r="BP110" s="977"/>
      <c r="BQ110" s="1013">
        <v>4229243</v>
      </c>
      <c r="BR110" s="1014"/>
      <c r="BS110" s="1014"/>
      <c r="BT110" s="1014"/>
      <c r="BU110" s="1014"/>
      <c r="BV110" s="1014">
        <v>4421123</v>
      </c>
      <c r="BW110" s="1014"/>
      <c r="BX110" s="1014"/>
      <c r="BY110" s="1014"/>
      <c r="BZ110" s="1014"/>
      <c r="CA110" s="1014">
        <v>4380961</v>
      </c>
      <c r="CB110" s="1014"/>
      <c r="CC110" s="1014"/>
      <c r="CD110" s="1014"/>
      <c r="CE110" s="1014"/>
      <c r="CF110" s="1028">
        <v>191.6</v>
      </c>
      <c r="CG110" s="1029"/>
      <c r="CH110" s="1029"/>
      <c r="CI110" s="1029"/>
      <c r="CJ110" s="1029"/>
      <c r="CK110" s="1030" t="s">
        <v>425</v>
      </c>
      <c r="CL110" s="1031"/>
      <c r="CM110" s="1010" t="s">
        <v>426</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427</v>
      </c>
      <c r="DH110" s="1014"/>
      <c r="DI110" s="1014"/>
      <c r="DJ110" s="1014"/>
      <c r="DK110" s="1014"/>
      <c r="DL110" s="1014" t="s">
        <v>427</v>
      </c>
      <c r="DM110" s="1014"/>
      <c r="DN110" s="1014"/>
      <c r="DO110" s="1014"/>
      <c r="DP110" s="1014"/>
      <c r="DQ110" s="1014" t="s">
        <v>428</v>
      </c>
      <c r="DR110" s="1014"/>
      <c r="DS110" s="1014"/>
      <c r="DT110" s="1014"/>
      <c r="DU110" s="1014"/>
      <c r="DV110" s="1015" t="s">
        <v>428</v>
      </c>
      <c r="DW110" s="1015"/>
      <c r="DX110" s="1015"/>
      <c r="DY110" s="1015"/>
      <c r="DZ110" s="1016"/>
    </row>
    <row r="111" spans="1:131" s="240" customFormat="1" ht="26.25" customHeight="1" x14ac:dyDescent="0.15">
      <c r="A111" s="1017" t="s">
        <v>429</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128</v>
      </c>
      <c r="AB111" s="1021"/>
      <c r="AC111" s="1021"/>
      <c r="AD111" s="1021"/>
      <c r="AE111" s="1022"/>
      <c r="AF111" s="1023" t="s">
        <v>128</v>
      </c>
      <c r="AG111" s="1021"/>
      <c r="AH111" s="1021"/>
      <c r="AI111" s="1021"/>
      <c r="AJ111" s="1022"/>
      <c r="AK111" s="1023" t="s">
        <v>427</v>
      </c>
      <c r="AL111" s="1021"/>
      <c r="AM111" s="1021"/>
      <c r="AN111" s="1021"/>
      <c r="AO111" s="1022"/>
      <c r="AP111" s="1024" t="s">
        <v>128</v>
      </c>
      <c r="AQ111" s="1025"/>
      <c r="AR111" s="1025"/>
      <c r="AS111" s="1025"/>
      <c r="AT111" s="1026"/>
      <c r="AU111" s="987"/>
      <c r="AV111" s="988"/>
      <c r="AW111" s="988"/>
      <c r="AX111" s="988"/>
      <c r="AY111" s="988"/>
      <c r="AZ111" s="1036" t="s">
        <v>430</v>
      </c>
      <c r="BA111" s="1037"/>
      <c r="BB111" s="1037"/>
      <c r="BC111" s="1037"/>
      <c r="BD111" s="1037"/>
      <c r="BE111" s="1037"/>
      <c r="BF111" s="1037"/>
      <c r="BG111" s="1037"/>
      <c r="BH111" s="1037"/>
      <c r="BI111" s="1037"/>
      <c r="BJ111" s="1037"/>
      <c r="BK111" s="1037"/>
      <c r="BL111" s="1037"/>
      <c r="BM111" s="1037"/>
      <c r="BN111" s="1037"/>
      <c r="BO111" s="1037"/>
      <c r="BP111" s="1038"/>
      <c r="BQ111" s="1006" t="s">
        <v>427</v>
      </c>
      <c r="BR111" s="1007"/>
      <c r="BS111" s="1007"/>
      <c r="BT111" s="1007"/>
      <c r="BU111" s="1007"/>
      <c r="BV111" s="1007" t="s">
        <v>427</v>
      </c>
      <c r="BW111" s="1007"/>
      <c r="BX111" s="1007"/>
      <c r="BY111" s="1007"/>
      <c r="BZ111" s="1007"/>
      <c r="CA111" s="1007" t="s">
        <v>128</v>
      </c>
      <c r="CB111" s="1007"/>
      <c r="CC111" s="1007"/>
      <c r="CD111" s="1007"/>
      <c r="CE111" s="1007"/>
      <c r="CF111" s="1001" t="s">
        <v>427</v>
      </c>
      <c r="CG111" s="1002"/>
      <c r="CH111" s="1002"/>
      <c r="CI111" s="1002"/>
      <c r="CJ111" s="1002"/>
      <c r="CK111" s="1032"/>
      <c r="CL111" s="1033"/>
      <c r="CM111" s="1003" t="s">
        <v>431</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128</v>
      </c>
      <c r="DH111" s="1007"/>
      <c r="DI111" s="1007"/>
      <c r="DJ111" s="1007"/>
      <c r="DK111" s="1007"/>
      <c r="DL111" s="1007" t="s">
        <v>432</v>
      </c>
      <c r="DM111" s="1007"/>
      <c r="DN111" s="1007"/>
      <c r="DO111" s="1007"/>
      <c r="DP111" s="1007"/>
      <c r="DQ111" s="1007" t="s">
        <v>427</v>
      </c>
      <c r="DR111" s="1007"/>
      <c r="DS111" s="1007"/>
      <c r="DT111" s="1007"/>
      <c r="DU111" s="1007"/>
      <c r="DV111" s="1008" t="s">
        <v>427</v>
      </c>
      <c r="DW111" s="1008"/>
      <c r="DX111" s="1008"/>
      <c r="DY111" s="1008"/>
      <c r="DZ111" s="1009"/>
    </row>
    <row r="112" spans="1:131" s="240" customFormat="1" ht="26.25" customHeight="1" x14ac:dyDescent="0.15">
      <c r="A112" s="1039" t="s">
        <v>433</v>
      </c>
      <c r="B112" s="1040"/>
      <c r="C112" s="1037" t="s">
        <v>434</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427</v>
      </c>
      <c r="AB112" s="1046"/>
      <c r="AC112" s="1046"/>
      <c r="AD112" s="1046"/>
      <c r="AE112" s="1047"/>
      <c r="AF112" s="1048" t="s">
        <v>128</v>
      </c>
      <c r="AG112" s="1046"/>
      <c r="AH112" s="1046"/>
      <c r="AI112" s="1046"/>
      <c r="AJ112" s="1047"/>
      <c r="AK112" s="1048" t="s">
        <v>427</v>
      </c>
      <c r="AL112" s="1046"/>
      <c r="AM112" s="1046"/>
      <c r="AN112" s="1046"/>
      <c r="AO112" s="1047"/>
      <c r="AP112" s="1049" t="s">
        <v>128</v>
      </c>
      <c r="AQ112" s="1050"/>
      <c r="AR112" s="1050"/>
      <c r="AS112" s="1050"/>
      <c r="AT112" s="1051"/>
      <c r="AU112" s="987"/>
      <c r="AV112" s="988"/>
      <c r="AW112" s="988"/>
      <c r="AX112" s="988"/>
      <c r="AY112" s="988"/>
      <c r="AZ112" s="1036" t="s">
        <v>435</v>
      </c>
      <c r="BA112" s="1037"/>
      <c r="BB112" s="1037"/>
      <c r="BC112" s="1037"/>
      <c r="BD112" s="1037"/>
      <c r="BE112" s="1037"/>
      <c r="BF112" s="1037"/>
      <c r="BG112" s="1037"/>
      <c r="BH112" s="1037"/>
      <c r="BI112" s="1037"/>
      <c r="BJ112" s="1037"/>
      <c r="BK112" s="1037"/>
      <c r="BL112" s="1037"/>
      <c r="BM112" s="1037"/>
      <c r="BN112" s="1037"/>
      <c r="BO112" s="1037"/>
      <c r="BP112" s="1038"/>
      <c r="BQ112" s="1006">
        <v>1324023</v>
      </c>
      <c r="BR112" s="1007"/>
      <c r="BS112" s="1007"/>
      <c r="BT112" s="1007"/>
      <c r="BU112" s="1007"/>
      <c r="BV112" s="1007">
        <v>1232725</v>
      </c>
      <c r="BW112" s="1007"/>
      <c r="BX112" s="1007"/>
      <c r="BY112" s="1007"/>
      <c r="BZ112" s="1007"/>
      <c r="CA112" s="1007">
        <v>1151965</v>
      </c>
      <c r="CB112" s="1007"/>
      <c r="CC112" s="1007"/>
      <c r="CD112" s="1007"/>
      <c r="CE112" s="1007"/>
      <c r="CF112" s="1001">
        <v>50.4</v>
      </c>
      <c r="CG112" s="1002"/>
      <c r="CH112" s="1002"/>
      <c r="CI112" s="1002"/>
      <c r="CJ112" s="1002"/>
      <c r="CK112" s="1032"/>
      <c r="CL112" s="1033"/>
      <c r="CM112" s="1003" t="s">
        <v>436</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427</v>
      </c>
      <c r="DH112" s="1007"/>
      <c r="DI112" s="1007"/>
      <c r="DJ112" s="1007"/>
      <c r="DK112" s="1007"/>
      <c r="DL112" s="1007" t="s">
        <v>128</v>
      </c>
      <c r="DM112" s="1007"/>
      <c r="DN112" s="1007"/>
      <c r="DO112" s="1007"/>
      <c r="DP112" s="1007"/>
      <c r="DQ112" s="1007" t="s">
        <v>427</v>
      </c>
      <c r="DR112" s="1007"/>
      <c r="DS112" s="1007"/>
      <c r="DT112" s="1007"/>
      <c r="DU112" s="1007"/>
      <c r="DV112" s="1008" t="s">
        <v>427</v>
      </c>
      <c r="DW112" s="1008"/>
      <c r="DX112" s="1008"/>
      <c r="DY112" s="1008"/>
      <c r="DZ112" s="1009"/>
    </row>
    <row r="113" spans="1:130" s="240" customFormat="1" ht="26.25" customHeight="1" x14ac:dyDescent="0.15">
      <c r="A113" s="1041"/>
      <c r="B113" s="1042"/>
      <c r="C113" s="1037" t="s">
        <v>437</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105433</v>
      </c>
      <c r="AB113" s="1021"/>
      <c r="AC113" s="1021"/>
      <c r="AD113" s="1021"/>
      <c r="AE113" s="1022"/>
      <c r="AF113" s="1023">
        <v>97648</v>
      </c>
      <c r="AG113" s="1021"/>
      <c r="AH113" s="1021"/>
      <c r="AI113" s="1021"/>
      <c r="AJ113" s="1022"/>
      <c r="AK113" s="1023">
        <v>100726</v>
      </c>
      <c r="AL113" s="1021"/>
      <c r="AM113" s="1021"/>
      <c r="AN113" s="1021"/>
      <c r="AO113" s="1022"/>
      <c r="AP113" s="1024">
        <v>4.4000000000000004</v>
      </c>
      <c r="AQ113" s="1025"/>
      <c r="AR113" s="1025"/>
      <c r="AS113" s="1025"/>
      <c r="AT113" s="1026"/>
      <c r="AU113" s="987"/>
      <c r="AV113" s="988"/>
      <c r="AW113" s="988"/>
      <c r="AX113" s="988"/>
      <c r="AY113" s="988"/>
      <c r="AZ113" s="1036" t="s">
        <v>438</v>
      </c>
      <c r="BA113" s="1037"/>
      <c r="BB113" s="1037"/>
      <c r="BC113" s="1037"/>
      <c r="BD113" s="1037"/>
      <c r="BE113" s="1037"/>
      <c r="BF113" s="1037"/>
      <c r="BG113" s="1037"/>
      <c r="BH113" s="1037"/>
      <c r="BI113" s="1037"/>
      <c r="BJ113" s="1037"/>
      <c r="BK113" s="1037"/>
      <c r="BL113" s="1037"/>
      <c r="BM113" s="1037"/>
      <c r="BN113" s="1037"/>
      <c r="BO113" s="1037"/>
      <c r="BP113" s="1038"/>
      <c r="BQ113" s="1006">
        <v>155100</v>
      </c>
      <c r="BR113" s="1007"/>
      <c r="BS113" s="1007"/>
      <c r="BT113" s="1007"/>
      <c r="BU113" s="1007"/>
      <c r="BV113" s="1007">
        <v>142334</v>
      </c>
      <c r="BW113" s="1007"/>
      <c r="BX113" s="1007"/>
      <c r="BY113" s="1007"/>
      <c r="BZ113" s="1007"/>
      <c r="CA113" s="1007">
        <v>126264</v>
      </c>
      <c r="CB113" s="1007"/>
      <c r="CC113" s="1007"/>
      <c r="CD113" s="1007"/>
      <c r="CE113" s="1007"/>
      <c r="CF113" s="1001">
        <v>5.5</v>
      </c>
      <c r="CG113" s="1002"/>
      <c r="CH113" s="1002"/>
      <c r="CI113" s="1002"/>
      <c r="CJ113" s="1002"/>
      <c r="CK113" s="1032"/>
      <c r="CL113" s="1033"/>
      <c r="CM113" s="1003" t="s">
        <v>439</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128</v>
      </c>
      <c r="DH113" s="1046"/>
      <c r="DI113" s="1046"/>
      <c r="DJ113" s="1046"/>
      <c r="DK113" s="1047"/>
      <c r="DL113" s="1048" t="s">
        <v>128</v>
      </c>
      <c r="DM113" s="1046"/>
      <c r="DN113" s="1046"/>
      <c r="DO113" s="1046"/>
      <c r="DP113" s="1047"/>
      <c r="DQ113" s="1048" t="s">
        <v>128</v>
      </c>
      <c r="DR113" s="1046"/>
      <c r="DS113" s="1046"/>
      <c r="DT113" s="1046"/>
      <c r="DU113" s="1047"/>
      <c r="DV113" s="1049" t="s">
        <v>427</v>
      </c>
      <c r="DW113" s="1050"/>
      <c r="DX113" s="1050"/>
      <c r="DY113" s="1050"/>
      <c r="DZ113" s="1051"/>
    </row>
    <row r="114" spans="1:130" s="240" customFormat="1" ht="26.25" customHeight="1" x14ac:dyDescent="0.15">
      <c r="A114" s="1041"/>
      <c r="B114" s="1042"/>
      <c r="C114" s="1037" t="s">
        <v>440</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2862</v>
      </c>
      <c r="AB114" s="1046"/>
      <c r="AC114" s="1046"/>
      <c r="AD114" s="1046"/>
      <c r="AE114" s="1047"/>
      <c r="AF114" s="1048">
        <v>13144</v>
      </c>
      <c r="AG114" s="1046"/>
      <c r="AH114" s="1046"/>
      <c r="AI114" s="1046"/>
      <c r="AJ114" s="1047"/>
      <c r="AK114" s="1048">
        <v>16410</v>
      </c>
      <c r="AL114" s="1046"/>
      <c r="AM114" s="1046"/>
      <c r="AN114" s="1046"/>
      <c r="AO114" s="1047"/>
      <c r="AP114" s="1049">
        <v>0.7</v>
      </c>
      <c r="AQ114" s="1050"/>
      <c r="AR114" s="1050"/>
      <c r="AS114" s="1050"/>
      <c r="AT114" s="1051"/>
      <c r="AU114" s="987"/>
      <c r="AV114" s="988"/>
      <c r="AW114" s="988"/>
      <c r="AX114" s="988"/>
      <c r="AY114" s="988"/>
      <c r="AZ114" s="1036" t="s">
        <v>441</v>
      </c>
      <c r="BA114" s="1037"/>
      <c r="BB114" s="1037"/>
      <c r="BC114" s="1037"/>
      <c r="BD114" s="1037"/>
      <c r="BE114" s="1037"/>
      <c r="BF114" s="1037"/>
      <c r="BG114" s="1037"/>
      <c r="BH114" s="1037"/>
      <c r="BI114" s="1037"/>
      <c r="BJ114" s="1037"/>
      <c r="BK114" s="1037"/>
      <c r="BL114" s="1037"/>
      <c r="BM114" s="1037"/>
      <c r="BN114" s="1037"/>
      <c r="BO114" s="1037"/>
      <c r="BP114" s="1038"/>
      <c r="BQ114" s="1006">
        <v>454611</v>
      </c>
      <c r="BR114" s="1007"/>
      <c r="BS114" s="1007"/>
      <c r="BT114" s="1007"/>
      <c r="BU114" s="1007"/>
      <c r="BV114" s="1007">
        <v>409950</v>
      </c>
      <c r="BW114" s="1007"/>
      <c r="BX114" s="1007"/>
      <c r="BY114" s="1007"/>
      <c r="BZ114" s="1007"/>
      <c r="CA114" s="1007">
        <v>370363</v>
      </c>
      <c r="CB114" s="1007"/>
      <c r="CC114" s="1007"/>
      <c r="CD114" s="1007"/>
      <c r="CE114" s="1007"/>
      <c r="CF114" s="1001">
        <v>16.2</v>
      </c>
      <c r="CG114" s="1002"/>
      <c r="CH114" s="1002"/>
      <c r="CI114" s="1002"/>
      <c r="CJ114" s="1002"/>
      <c r="CK114" s="1032"/>
      <c r="CL114" s="1033"/>
      <c r="CM114" s="1003" t="s">
        <v>442</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427</v>
      </c>
      <c r="DH114" s="1046"/>
      <c r="DI114" s="1046"/>
      <c r="DJ114" s="1046"/>
      <c r="DK114" s="1047"/>
      <c r="DL114" s="1048" t="s">
        <v>427</v>
      </c>
      <c r="DM114" s="1046"/>
      <c r="DN114" s="1046"/>
      <c r="DO114" s="1046"/>
      <c r="DP114" s="1047"/>
      <c r="DQ114" s="1048" t="s">
        <v>128</v>
      </c>
      <c r="DR114" s="1046"/>
      <c r="DS114" s="1046"/>
      <c r="DT114" s="1046"/>
      <c r="DU114" s="1047"/>
      <c r="DV114" s="1049" t="s">
        <v>128</v>
      </c>
      <c r="DW114" s="1050"/>
      <c r="DX114" s="1050"/>
      <c r="DY114" s="1050"/>
      <c r="DZ114" s="1051"/>
    </row>
    <row r="115" spans="1:130" s="240" customFormat="1" ht="26.25" customHeight="1" x14ac:dyDescent="0.15">
      <c r="A115" s="1041"/>
      <c r="B115" s="1042"/>
      <c r="C115" s="1037" t="s">
        <v>443</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224</v>
      </c>
      <c r="AB115" s="1021"/>
      <c r="AC115" s="1021"/>
      <c r="AD115" s="1021"/>
      <c r="AE115" s="1022"/>
      <c r="AF115" s="1023">
        <v>199</v>
      </c>
      <c r="AG115" s="1021"/>
      <c r="AH115" s="1021"/>
      <c r="AI115" s="1021"/>
      <c r="AJ115" s="1022"/>
      <c r="AK115" s="1023">
        <v>177</v>
      </c>
      <c r="AL115" s="1021"/>
      <c r="AM115" s="1021"/>
      <c r="AN115" s="1021"/>
      <c r="AO115" s="1022"/>
      <c r="AP115" s="1024">
        <v>0</v>
      </c>
      <c r="AQ115" s="1025"/>
      <c r="AR115" s="1025"/>
      <c r="AS115" s="1025"/>
      <c r="AT115" s="1026"/>
      <c r="AU115" s="987"/>
      <c r="AV115" s="988"/>
      <c r="AW115" s="988"/>
      <c r="AX115" s="988"/>
      <c r="AY115" s="988"/>
      <c r="AZ115" s="1036" t="s">
        <v>444</v>
      </c>
      <c r="BA115" s="1037"/>
      <c r="BB115" s="1037"/>
      <c r="BC115" s="1037"/>
      <c r="BD115" s="1037"/>
      <c r="BE115" s="1037"/>
      <c r="BF115" s="1037"/>
      <c r="BG115" s="1037"/>
      <c r="BH115" s="1037"/>
      <c r="BI115" s="1037"/>
      <c r="BJ115" s="1037"/>
      <c r="BK115" s="1037"/>
      <c r="BL115" s="1037"/>
      <c r="BM115" s="1037"/>
      <c r="BN115" s="1037"/>
      <c r="BO115" s="1037"/>
      <c r="BP115" s="1038"/>
      <c r="BQ115" s="1006" t="s">
        <v>427</v>
      </c>
      <c r="BR115" s="1007"/>
      <c r="BS115" s="1007"/>
      <c r="BT115" s="1007"/>
      <c r="BU115" s="1007"/>
      <c r="BV115" s="1007" t="s">
        <v>432</v>
      </c>
      <c r="BW115" s="1007"/>
      <c r="BX115" s="1007"/>
      <c r="BY115" s="1007"/>
      <c r="BZ115" s="1007"/>
      <c r="CA115" s="1007" t="s">
        <v>427</v>
      </c>
      <c r="CB115" s="1007"/>
      <c r="CC115" s="1007"/>
      <c r="CD115" s="1007"/>
      <c r="CE115" s="1007"/>
      <c r="CF115" s="1001" t="s">
        <v>128</v>
      </c>
      <c r="CG115" s="1002"/>
      <c r="CH115" s="1002"/>
      <c r="CI115" s="1002"/>
      <c r="CJ115" s="1002"/>
      <c r="CK115" s="1032"/>
      <c r="CL115" s="1033"/>
      <c r="CM115" s="1036" t="s">
        <v>445</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427</v>
      </c>
      <c r="DH115" s="1046"/>
      <c r="DI115" s="1046"/>
      <c r="DJ115" s="1046"/>
      <c r="DK115" s="1047"/>
      <c r="DL115" s="1048" t="s">
        <v>427</v>
      </c>
      <c r="DM115" s="1046"/>
      <c r="DN115" s="1046"/>
      <c r="DO115" s="1046"/>
      <c r="DP115" s="1047"/>
      <c r="DQ115" s="1048" t="s">
        <v>427</v>
      </c>
      <c r="DR115" s="1046"/>
      <c r="DS115" s="1046"/>
      <c r="DT115" s="1046"/>
      <c r="DU115" s="1047"/>
      <c r="DV115" s="1049" t="s">
        <v>427</v>
      </c>
      <c r="DW115" s="1050"/>
      <c r="DX115" s="1050"/>
      <c r="DY115" s="1050"/>
      <c r="DZ115" s="1051"/>
    </row>
    <row r="116" spans="1:130" s="240" customFormat="1" ht="26.25" customHeight="1" x14ac:dyDescent="0.15">
      <c r="A116" s="1043"/>
      <c r="B116" s="1044"/>
      <c r="C116" s="1052" t="s">
        <v>446</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427</v>
      </c>
      <c r="AB116" s="1046"/>
      <c r="AC116" s="1046"/>
      <c r="AD116" s="1046"/>
      <c r="AE116" s="1047"/>
      <c r="AF116" s="1048" t="s">
        <v>128</v>
      </c>
      <c r="AG116" s="1046"/>
      <c r="AH116" s="1046"/>
      <c r="AI116" s="1046"/>
      <c r="AJ116" s="1047"/>
      <c r="AK116" s="1048" t="s">
        <v>427</v>
      </c>
      <c r="AL116" s="1046"/>
      <c r="AM116" s="1046"/>
      <c r="AN116" s="1046"/>
      <c r="AO116" s="1047"/>
      <c r="AP116" s="1049" t="s">
        <v>427</v>
      </c>
      <c r="AQ116" s="1050"/>
      <c r="AR116" s="1050"/>
      <c r="AS116" s="1050"/>
      <c r="AT116" s="1051"/>
      <c r="AU116" s="987"/>
      <c r="AV116" s="988"/>
      <c r="AW116" s="988"/>
      <c r="AX116" s="988"/>
      <c r="AY116" s="988"/>
      <c r="AZ116" s="1054" t="s">
        <v>447</v>
      </c>
      <c r="BA116" s="1055"/>
      <c r="BB116" s="1055"/>
      <c r="BC116" s="1055"/>
      <c r="BD116" s="1055"/>
      <c r="BE116" s="1055"/>
      <c r="BF116" s="1055"/>
      <c r="BG116" s="1055"/>
      <c r="BH116" s="1055"/>
      <c r="BI116" s="1055"/>
      <c r="BJ116" s="1055"/>
      <c r="BK116" s="1055"/>
      <c r="BL116" s="1055"/>
      <c r="BM116" s="1055"/>
      <c r="BN116" s="1055"/>
      <c r="BO116" s="1055"/>
      <c r="BP116" s="1056"/>
      <c r="BQ116" s="1006" t="s">
        <v>427</v>
      </c>
      <c r="BR116" s="1007"/>
      <c r="BS116" s="1007"/>
      <c r="BT116" s="1007"/>
      <c r="BU116" s="1007"/>
      <c r="BV116" s="1007" t="s">
        <v>128</v>
      </c>
      <c r="BW116" s="1007"/>
      <c r="BX116" s="1007"/>
      <c r="BY116" s="1007"/>
      <c r="BZ116" s="1007"/>
      <c r="CA116" s="1007" t="s">
        <v>427</v>
      </c>
      <c r="CB116" s="1007"/>
      <c r="CC116" s="1007"/>
      <c r="CD116" s="1007"/>
      <c r="CE116" s="1007"/>
      <c r="CF116" s="1001" t="s">
        <v>128</v>
      </c>
      <c r="CG116" s="1002"/>
      <c r="CH116" s="1002"/>
      <c r="CI116" s="1002"/>
      <c r="CJ116" s="1002"/>
      <c r="CK116" s="1032"/>
      <c r="CL116" s="1033"/>
      <c r="CM116" s="1003" t="s">
        <v>448</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428</v>
      </c>
      <c r="DH116" s="1046"/>
      <c r="DI116" s="1046"/>
      <c r="DJ116" s="1046"/>
      <c r="DK116" s="1047"/>
      <c r="DL116" s="1048" t="s">
        <v>427</v>
      </c>
      <c r="DM116" s="1046"/>
      <c r="DN116" s="1046"/>
      <c r="DO116" s="1046"/>
      <c r="DP116" s="1047"/>
      <c r="DQ116" s="1048" t="s">
        <v>128</v>
      </c>
      <c r="DR116" s="1046"/>
      <c r="DS116" s="1046"/>
      <c r="DT116" s="1046"/>
      <c r="DU116" s="1047"/>
      <c r="DV116" s="1049" t="s">
        <v>432</v>
      </c>
      <c r="DW116" s="1050"/>
      <c r="DX116" s="1050"/>
      <c r="DY116" s="1050"/>
      <c r="DZ116" s="1051"/>
    </row>
    <row r="117" spans="1:130" s="240" customFormat="1" ht="26.25" customHeight="1" x14ac:dyDescent="0.15">
      <c r="A117" s="991" t="s">
        <v>183</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449</v>
      </c>
      <c r="Z117" s="973"/>
      <c r="AA117" s="1063">
        <v>497182</v>
      </c>
      <c r="AB117" s="1064"/>
      <c r="AC117" s="1064"/>
      <c r="AD117" s="1064"/>
      <c r="AE117" s="1065"/>
      <c r="AF117" s="1066">
        <v>519074</v>
      </c>
      <c r="AG117" s="1064"/>
      <c r="AH117" s="1064"/>
      <c r="AI117" s="1064"/>
      <c r="AJ117" s="1065"/>
      <c r="AK117" s="1066">
        <v>530845</v>
      </c>
      <c r="AL117" s="1064"/>
      <c r="AM117" s="1064"/>
      <c r="AN117" s="1064"/>
      <c r="AO117" s="1065"/>
      <c r="AP117" s="1067"/>
      <c r="AQ117" s="1068"/>
      <c r="AR117" s="1068"/>
      <c r="AS117" s="1068"/>
      <c r="AT117" s="1069"/>
      <c r="AU117" s="987"/>
      <c r="AV117" s="988"/>
      <c r="AW117" s="988"/>
      <c r="AX117" s="988"/>
      <c r="AY117" s="988"/>
      <c r="AZ117" s="1054" t="s">
        <v>450</v>
      </c>
      <c r="BA117" s="1055"/>
      <c r="BB117" s="1055"/>
      <c r="BC117" s="1055"/>
      <c r="BD117" s="1055"/>
      <c r="BE117" s="1055"/>
      <c r="BF117" s="1055"/>
      <c r="BG117" s="1055"/>
      <c r="BH117" s="1055"/>
      <c r="BI117" s="1055"/>
      <c r="BJ117" s="1055"/>
      <c r="BK117" s="1055"/>
      <c r="BL117" s="1055"/>
      <c r="BM117" s="1055"/>
      <c r="BN117" s="1055"/>
      <c r="BO117" s="1055"/>
      <c r="BP117" s="1056"/>
      <c r="BQ117" s="1006" t="s">
        <v>128</v>
      </c>
      <c r="BR117" s="1007"/>
      <c r="BS117" s="1007"/>
      <c r="BT117" s="1007"/>
      <c r="BU117" s="1007"/>
      <c r="BV117" s="1007" t="s">
        <v>128</v>
      </c>
      <c r="BW117" s="1007"/>
      <c r="BX117" s="1007"/>
      <c r="BY117" s="1007"/>
      <c r="BZ117" s="1007"/>
      <c r="CA117" s="1007" t="s">
        <v>432</v>
      </c>
      <c r="CB117" s="1007"/>
      <c r="CC117" s="1007"/>
      <c r="CD117" s="1007"/>
      <c r="CE117" s="1007"/>
      <c r="CF117" s="1001" t="s">
        <v>427</v>
      </c>
      <c r="CG117" s="1002"/>
      <c r="CH117" s="1002"/>
      <c r="CI117" s="1002"/>
      <c r="CJ117" s="1002"/>
      <c r="CK117" s="1032"/>
      <c r="CL117" s="1033"/>
      <c r="CM117" s="1003" t="s">
        <v>451</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427</v>
      </c>
      <c r="DH117" s="1046"/>
      <c r="DI117" s="1046"/>
      <c r="DJ117" s="1046"/>
      <c r="DK117" s="1047"/>
      <c r="DL117" s="1048" t="s">
        <v>128</v>
      </c>
      <c r="DM117" s="1046"/>
      <c r="DN117" s="1046"/>
      <c r="DO117" s="1046"/>
      <c r="DP117" s="1047"/>
      <c r="DQ117" s="1048" t="s">
        <v>128</v>
      </c>
      <c r="DR117" s="1046"/>
      <c r="DS117" s="1046"/>
      <c r="DT117" s="1046"/>
      <c r="DU117" s="1047"/>
      <c r="DV117" s="1049" t="s">
        <v>128</v>
      </c>
      <c r="DW117" s="1050"/>
      <c r="DX117" s="1050"/>
      <c r="DY117" s="1050"/>
      <c r="DZ117" s="1051"/>
    </row>
    <row r="118" spans="1:130" s="240" customFormat="1" ht="26.25" customHeight="1" x14ac:dyDescent="0.15">
      <c r="A118" s="991" t="s">
        <v>422</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420</v>
      </c>
      <c r="AB118" s="972"/>
      <c r="AC118" s="972"/>
      <c r="AD118" s="972"/>
      <c r="AE118" s="973"/>
      <c r="AF118" s="971" t="s">
        <v>303</v>
      </c>
      <c r="AG118" s="972"/>
      <c r="AH118" s="972"/>
      <c r="AI118" s="972"/>
      <c r="AJ118" s="973"/>
      <c r="AK118" s="971" t="s">
        <v>302</v>
      </c>
      <c r="AL118" s="972"/>
      <c r="AM118" s="972"/>
      <c r="AN118" s="972"/>
      <c r="AO118" s="973"/>
      <c r="AP118" s="1058" t="s">
        <v>421</v>
      </c>
      <c r="AQ118" s="1059"/>
      <c r="AR118" s="1059"/>
      <c r="AS118" s="1059"/>
      <c r="AT118" s="1060"/>
      <c r="AU118" s="987"/>
      <c r="AV118" s="988"/>
      <c r="AW118" s="988"/>
      <c r="AX118" s="988"/>
      <c r="AY118" s="988"/>
      <c r="AZ118" s="1061" t="s">
        <v>452</v>
      </c>
      <c r="BA118" s="1052"/>
      <c r="BB118" s="1052"/>
      <c r="BC118" s="1052"/>
      <c r="BD118" s="1052"/>
      <c r="BE118" s="1052"/>
      <c r="BF118" s="1052"/>
      <c r="BG118" s="1052"/>
      <c r="BH118" s="1052"/>
      <c r="BI118" s="1052"/>
      <c r="BJ118" s="1052"/>
      <c r="BK118" s="1052"/>
      <c r="BL118" s="1052"/>
      <c r="BM118" s="1052"/>
      <c r="BN118" s="1052"/>
      <c r="BO118" s="1052"/>
      <c r="BP118" s="1053"/>
      <c r="BQ118" s="1084" t="s">
        <v>427</v>
      </c>
      <c r="BR118" s="1085"/>
      <c r="BS118" s="1085"/>
      <c r="BT118" s="1085"/>
      <c r="BU118" s="1085"/>
      <c r="BV118" s="1085" t="s">
        <v>427</v>
      </c>
      <c r="BW118" s="1085"/>
      <c r="BX118" s="1085"/>
      <c r="BY118" s="1085"/>
      <c r="BZ118" s="1085"/>
      <c r="CA118" s="1085" t="s">
        <v>427</v>
      </c>
      <c r="CB118" s="1085"/>
      <c r="CC118" s="1085"/>
      <c r="CD118" s="1085"/>
      <c r="CE118" s="1085"/>
      <c r="CF118" s="1001" t="s">
        <v>128</v>
      </c>
      <c r="CG118" s="1002"/>
      <c r="CH118" s="1002"/>
      <c r="CI118" s="1002"/>
      <c r="CJ118" s="1002"/>
      <c r="CK118" s="1032"/>
      <c r="CL118" s="1033"/>
      <c r="CM118" s="1003" t="s">
        <v>453</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128</v>
      </c>
      <c r="DH118" s="1046"/>
      <c r="DI118" s="1046"/>
      <c r="DJ118" s="1046"/>
      <c r="DK118" s="1047"/>
      <c r="DL118" s="1048" t="s">
        <v>427</v>
      </c>
      <c r="DM118" s="1046"/>
      <c r="DN118" s="1046"/>
      <c r="DO118" s="1046"/>
      <c r="DP118" s="1047"/>
      <c r="DQ118" s="1048" t="s">
        <v>128</v>
      </c>
      <c r="DR118" s="1046"/>
      <c r="DS118" s="1046"/>
      <c r="DT118" s="1046"/>
      <c r="DU118" s="1047"/>
      <c r="DV118" s="1049" t="s">
        <v>128</v>
      </c>
      <c r="DW118" s="1050"/>
      <c r="DX118" s="1050"/>
      <c r="DY118" s="1050"/>
      <c r="DZ118" s="1051"/>
    </row>
    <row r="119" spans="1:130" s="240" customFormat="1" ht="26.25" customHeight="1" x14ac:dyDescent="0.15">
      <c r="A119" s="1145" t="s">
        <v>425</v>
      </c>
      <c r="B119" s="1031"/>
      <c r="C119" s="1010" t="s">
        <v>426</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128</v>
      </c>
      <c r="AB119" s="979"/>
      <c r="AC119" s="979"/>
      <c r="AD119" s="979"/>
      <c r="AE119" s="980"/>
      <c r="AF119" s="981" t="s">
        <v>128</v>
      </c>
      <c r="AG119" s="979"/>
      <c r="AH119" s="979"/>
      <c r="AI119" s="979"/>
      <c r="AJ119" s="980"/>
      <c r="AK119" s="981" t="s">
        <v>128</v>
      </c>
      <c r="AL119" s="979"/>
      <c r="AM119" s="979"/>
      <c r="AN119" s="979"/>
      <c r="AO119" s="980"/>
      <c r="AP119" s="982" t="s">
        <v>128</v>
      </c>
      <c r="AQ119" s="983"/>
      <c r="AR119" s="983"/>
      <c r="AS119" s="983"/>
      <c r="AT119" s="984"/>
      <c r="AU119" s="989"/>
      <c r="AV119" s="990"/>
      <c r="AW119" s="990"/>
      <c r="AX119" s="990"/>
      <c r="AY119" s="990"/>
      <c r="AZ119" s="271" t="s">
        <v>183</v>
      </c>
      <c r="BA119" s="271"/>
      <c r="BB119" s="271"/>
      <c r="BC119" s="271"/>
      <c r="BD119" s="271"/>
      <c r="BE119" s="271"/>
      <c r="BF119" s="271"/>
      <c r="BG119" s="271"/>
      <c r="BH119" s="271"/>
      <c r="BI119" s="271"/>
      <c r="BJ119" s="271"/>
      <c r="BK119" s="271"/>
      <c r="BL119" s="271"/>
      <c r="BM119" s="271"/>
      <c r="BN119" s="271"/>
      <c r="BO119" s="1062" t="s">
        <v>454</v>
      </c>
      <c r="BP119" s="1093"/>
      <c r="BQ119" s="1084">
        <v>6162977</v>
      </c>
      <c r="BR119" s="1085"/>
      <c r="BS119" s="1085"/>
      <c r="BT119" s="1085"/>
      <c r="BU119" s="1085"/>
      <c r="BV119" s="1085">
        <v>6206132</v>
      </c>
      <c r="BW119" s="1085"/>
      <c r="BX119" s="1085"/>
      <c r="BY119" s="1085"/>
      <c r="BZ119" s="1085"/>
      <c r="CA119" s="1085">
        <v>6029553</v>
      </c>
      <c r="CB119" s="1085"/>
      <c r="CC119" s="1085"/>
      <c r="CD119" s="1085"/>
      <c r="CE119" s="1085"/>
      <c r="CF119" s="1086"/>
      <c r="CG119" s="1087"/>
      <c r="CH119" s="1087"/>
      <c r="CI119" s="1087"/>
      <c r="CJ119" s="1088"/>
      <c r="CK119" s="1034"/>
      <c r="CL119" s="1035"/>
      <c r="CM119" s="1089" t="s">
        <v>455</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432</v>
      </c>
      <c r="DH119" s="1071"/>
      <c r="DI119" s="1071"/>
      <c r="DJ119" s="1071"/>
      <c r="DK119" s="1072"/>
      <c r="DL119" s="1070" t="s">
        <v>427</v>
      </c>
      <c r="DM119" s="1071"/>
      <c r="DN119" s="1071"/>
      <c r="DO119" s="1071"/>
      <c r="DP119" s="1072"/>
      <c r="DQ119" s="1070" t="s">
        <v>432</v>
      </c>
      <c r="DR119" s="1071"/>
      <c r="DS119" s="1071"/>
      <c r="DT119" s="1071"/>
      <c r="DU119" s="1072"/>
      <c r="DV119" s="1073" t="s">
        <v>432</v>
      </c>
      <c r="DW119" s="1074"/>
      <c r="DX119" s="1074"/>
      <c r="DY119" s="1074"/>
      <c r="DZ119" s="1075"/>
    </row>
    <row r="120" spans="1:130" s="240" customFormat="1" ht="26.25" customHeight="1" x14ac:dyDescent="0.15">
      <c r="A120" s="1146"/>
      <c r="B120" s="1033"/>
      <c r="C120" s="1003" t="s">
        <v>431</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427</v>
      </c>
      <c r="AB120" s="1046"/>
      <c r="AC120" s="1046"/>
      <c r="AD120" s="1046"/>
      <c r="AE120" s="1047"/>
      <c r="AF120" s="1048" t="s">
        <v>427</v>
      </c>
      <c r="AG120" s="1046"/>
      <c r="AH120" s="1046"/>
      <c r="AI120" s="1046"/>
      <c r="AJ120" s="1047"/>
      <c r="AK120" s="1048" t="s">
        <v>128</v>
      </c>
      <c r="AL120" s="1046"/>
      <c r="AM120" s="1046"/>
      <c r="AN120" s="1046"/>
      <c r="AO120" s="1047"/>
      <c r="AP120" s="1049" t="s">
        <v>427</v>
      </c>
      <c r="AQ120" s="1050"/>
      <c r="AR120" s="1050"/>
      <c r="AS120" s="1050"/>
      <c r="AT120" s="1051"/>
      <c r="AU120" s="1076" t="s">
        <v>456</v>
      </c>
      <c r="AV120" s="1077"/>
      <c r="AW120" s="1077"/>
      <c r="AX120" s="1077"/>
      <c r="AY120" s="1078"/>
      <c r="AZ120" s="1027" t="s">
        <v>457</v>
      </c>
      <c r="BA120" s="976"/>
      <c r="BB120" s="976"/>
      <c r="BC120" s="976"/>
      <c r="BD120" s="976"/>
      <c r="BE120" s="976"/>
      <c r="BF120" s="976"/>
      <c r="BG120" s="976"/>
      <c r="BH120" s="976"/>
      <c r="BI120" s="976"/>
      <c r="BJ120" s="976"/>
      <c r="BK120" s="976"/>
      <c r="BL120" s="976"/>
      <c r="BM120" s="976"/>
      <c r="BN120" s="976"/>
      <c r="BO120" s="976"/>
      <c r="BP120" s="977"/>
      <c r="BQ120" s="1013">
        <v>4950699</v>
      </c>
      <c r="BR120" s="1014"/>
      <c r="BS120" s="1014"/>
      <c r="BT120" s="1014"/>
      <c r="BU120" s="1014"/>
      <c r="BV120" s="1014">
        <v>5050094</v>
      </c>
      <c r="BW120" s="1014"/>
      <c r="BX120" s="1014"/>
      <c r="BY120" s="1014"/>
      <c r="BZ120" s="1014"/>
      <c r="CA120" s="1014">
        <v>5107036</v>
      </c>
      <c r="CB120" s="1014"/>
      <c r="CC120" s="1014"/>
      <c r="CD120" s="1014"/>
      <c r="CE120" s="1014"/>
      <c r="CF120" s="1028">
        <v>223.3</v>
      </c>
      <c r="CG120" s="1029"/>
      <c r="CH120" s="1029"/>
      <c r="CI120" s="1029"/>
      <c r="CJ120" s="1029"/>
      <c r="CK120" s="1094" t="s">
        <v>458</v>
      </c>
      <c r="CL120" s="1095"/>
      <c r="CM120" s="1095"/>
      <c r="CN120" s="1095"/>
      <c r="CO120" s="1096"/>
      <c r="CP120" s="1102" t="s">
        <v>459</v>
      </c>
      <c r="CQ120" s="1103"/>
      <c r="CR120" s="1103"/>
      <c r="CS120" s="1103"/>
      <c r="CT120" s="1103"/>
      <c r="CU120" s="1103"/>
      <c r="CV120" s="1103"/>
      <c r="CW120" s="1103"/>
      <c r="CX120" s="1103"/>
      <c r="CY120" s="1103"/>
      <c r="CZ120" s="1103"/>
      <c r="DA120" s="1103"/>
      <c r="DB120" s="1103"/>
      <c r="DC120" s="1103"/>
      <c r="DD120" s="1103"/>
      <c r="DE120" s="1103"/>
      <c r="DF120" s="1104"/>
      <c r="DG120" s="1013">
        <v>990061</v>
      </c>
      <c r="DH120" s="1014"/>
      <c r="DI120" s="1014"/>
      <c r="DJ120" s="1014"/>
      <c r="DK120" s="1014"/>
      <c r="DL120" s="1014">
        <v>921480</v>
      </c>
      <c r="DM120" s="1014"/>
      <c r="DN120" s="1014"/>
      <c r="DO120" s="1014"/>
      <c r="DP120" s="1014"/>
      <c r="DQ120" s="1014">
        <v>865118</v>
      </c>
      <c r="DR120" s="1014"/>
      <c r="DS120" s="1014"/>
      <c r="DT120" s="1014"/>
      <c r="DU120" s="1014"/>
      <c r="DV120" s="1015">
        <v>37.799999999999997</v>
      </c>
      <c r="DW120" s="1015"/>
      <c r="DX120" s="1015"/>
      <c r="DY120" s="1015"/>
      <c r="DZ120" s="1016"/>
    </row>
    <row r="121" spans="1:130" s="240" customFormat="1" ht="26.25" customHeight="1" x14ac:dyDescent="0.15">
      <c r="A121" s="1146"/>
      <c r="B121" s="1033"/>
      <c r="C121" s="1054" t="s">
        <v>460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432</v>
      </c>
      <c r="AB121" s="1046"/>
      <c r="AC121" s="1046"/>
      <c r="AD121" s="1046"/>
      <c r="AE121" s="1047"/>
      <c r="AF121" s="1048" t="s">
        <v>432</v>
      </c>
      <c r="AG121" s="1046"/>
      <c r="AH121" s="1046"/>
      <c r="AI121" s="1046"/>
      <c r="AJ121" s="1047"/>
      <c r="AK121" s="1048" t="s">
        <v>427</v>
      </c>
      <c r="AL121" s="1046"/>
      <c r="AM121" s="1046"/>
      <c r="AN121" s="1046"/>
      <c r="AO121" s="1047"/>
      <c r="AP121" s="1049" t="s">
        <v>427</v>
      </c>
      <c r="AQ121" s="1050"/>
      <c r="AR121" s="1050"/>
      <c r="AS121" s="1050"/>
      <c r="AT121" s="1051"/>
      <c r="AU121" s="1079"/>
      <c r="AV121" s="1080"/>
      <c r="AW121" s="1080"/>
      <c r="AX121" s="1080"/>
      <c r="AY121" s="1081"/>
      <c r="AZ121" s="1036" t="s">
        <v>461</v>
      </c>
      <c r="BA121" s="1037"/>
      <c r="BB121" s="1037"/>
      <c r="BC121" s="1037"/>
      <c r="BD121" s="1037"/>
      <c r="BE121" s="1037"/>
      <c r="BF121" s="1037"/>
      <c r="BG121" s="1037"/>
      <c r="BH121" s="1037"/>
      <c r="BI121" s="1037"/>
      <c r="BJ121" s="1037"/>
      <c r="BK121" s="1037"/>
      <c r="BL121" s="1037"/>
      <c r="BM121" s="1037"/>
      <c r="BN121" s="1037"/>
      <c r="BO121" s="1037"/>
      <c r="BP121" s="1038"/>
      <c r="BQ121" s="1006">
        <v>89635</v>
      </c>
      <c r="BR121" s="1007"/>
      <c r="BS121" s="1007"/>
      <c r="BT121" s="1007"/>
      <c r="BU121" s="1007"/>
      <c r="BV121" s="1007">
        <v>78460</v>
      </c>
      <c r="BW121" s="1007"/>
      <c r="BX121" s="1007"/>
      <c r="BY121" s="1007"/>
      <c r="BZ121" s="1007"/>
      <c r="CA121" s="1007">
        <v>67532</v>
      </c>
      <c r="CB121" s="1007"/>
      <c r="CC121" s="1007"/>
      <c r="CD121" s="1007"/>
      <c r="CE121" s="1007"/>
      <c r="CF121" s="1001">
        <v>3</v>
      </c>
      <c r="CG121" s="1002"/>
      <c r="CH121" s="1002"/>
      <c r="CI121" s="1002"/>
      <c r="CJ121" s="1002"/>
      <c r="CK121" s="1097"/>
      <c r="CL121" s="1098"/>
      <c r="CM121" s="1098"/>
      <c r="CN121" s="1098"/>
      <c r="CO121" s="1099"/>
      <c r="CP121" s="1107" t="s">
        <v>400</v>
      </c>
      <c r="CQ121" s="1108"/>
      <c r="CR121" s="1108"/>
      <c r="CS121" s="1108"/>
      <c r="CT121" s="1108"/>
      <c r="CU121" s="1108"/>
      <c r="CV121" s="1108"/>
      <c r="CW121" s="1108"/>
      <c r="CX121" s="1108"/>
      <c r="CY121" s="1108"/>
      <c r="CZ121" s="1108"/>
      <c r="DA121" s="1108"/>
      <c r="DB121" s="1108"/>
      <c r="DC121" s="1108"/>
      <c r="DD121" s="1108"/>
      <c r="DE121" s="1108"/>
      <c r="DF121" s="1109"/>
      <c r="DG121" s="1006">
        <v>243915</v>
      </c>
      <c r="DH121" s="1007"/>
      <c r="DI121" s="1007"/>
      <c r="DJ121" s="1007"/>
      <c r="DK121" s="1007"/>
      <c r="DL121" s="1007">
        <v>228140</v>
      </c>
      <c r="DM121" s="1007"/>
      <c r="DN121" s="1007"/>
      <c r="DO121" s="1007"/>
      <c r="DP121" s="1007"/>
      <c r="DQ121" s="1007">
        <v>211569</v>
      </c>
      <c r="DR121" s="1007"/>
      <c r="DS121" s="1007"/>
      <c r="DT121" s="1007"/>
      <c r="DU121" s="1007"/>
      <c r="DV121" s="1008">
        <v>9.3000000000000007</v>
      </c>
      <c r="DW121" s="1008"/>
      <c r="DX121" s="1008"/>
      <c r="DY121" s="1008"/>
      <c r="DZ121" s="1009"/>
    </row>
    <row r="122" spans="1:130" s="240" customFormat="1" ht="26.25" customHeight="1" x14ac:dyDescent="0.15">
      <c r="A122" s="1146"/>
      <c r="B122" s="1033"/>
      <c r="C122" s="1003" t="s">
        <v>442</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128</v>
      </c>
      <c r="AB122" s="1046"/>
      <c r="AC122" s="1046"/>
      <c r="AD122" s="1046"/>
      <c r="AE122" s="1047"/>
      <c r="AF122" s="1048" t="s">
        <v>128</v>
      </c>
      <c r="AG122" s="1046"/>
      <c r="AH122" s="1046"/>
      <c r="AI122" s="1046"/>
      <c r="AJ122" s="1047"/>
      <c r="AK122" s="1048" t="s">
        <v>128</v>
      </c>
      <c r="AL122" s="1046"/>
      <c r="AM122" s="1046"/>
      <c r="AN122" s="1046"/>
      <c r="AO122" s="1047"/>
      <c r="AP122" s="1049" t="s">
        <v>128</v>
      </c>
      <c r="AQ122" s="1050"/>
      <c r="AR122" s="1050"/>
      <c r="AS122" s="1050"/>
      <c r="AT122" s="1051"/>
      <c r="AU122" s="1079"/>
      <c r="AV122" s="1080"/>
      <c r="AW122" s="1080"/>
      <c r="AX122" s="1080"/>
      <c r="AY122" s="1081"/>
      <c r="AZ122" s="1061" t="s">
        <v>462</v>
      </c>
      <c r="BA122" s="1052"/>
      <c r="BB122" s="1052"/>
      <c r="BC122" s="1052"/>
      <c r="BD122" s="1052"/>
      <c r="BE122" s="1052"/>
      <c r="BF122" s="1052"/>
      <c r="BG122" s="1052"/>
      <c r="BH122" s="1052"/>
      <c r="BI122" s="1052"/>
      <c r="BJ122" s="1052"/>
      <c r="BK122" s="1052"/>
      <c r="BL122" s="1052"/>
      <c r="BM122" s="1052"/>
      <c r="BN122" s="1052"/>
      <c r="BO122" s="1052"/>
      <c r="BP122" s="1053"/>
      <c r="BQ122" s="1084">
        <v>3994401</v>
      </c>
      <c r="BR122" s="1085"/>
      <c r="BS122" s="1085"/>
      <c r="BT122" s="1085"/>
      <c r="BU122" s="1085"/>
      <c r="BV122" s="1085">
        <v>4167849</v>
      </c>
      <c r="BW122" s="1085"/>
      <c r="BX122" s="1085"/>
      <c r="BY122" s="1085"/>
      <c r="BZ122" s="1085"/>
      <c r="CA122" s="1085">
        <v>4176654</v>
      </c>
      <c r="CB122" s="1085"/>
      <c r="CC122" s="1085"/>
      <c r="CD122" s="1085"/>
      <c r="CE122" s="1085"/>
      <c r="CF122" s="1105">
        <v>182.6</v>
      </c>
      <c r="CG122" s="1106"/>
      <c r="CH122" s="1106"/>
      <c r="CI122" s="1106"/>
      <c r="CJ122" s="1106"/>
      <c r="CK122" s="1097"/>
      <c r="CL122" s="1098"/>
      <c r="CM122" s="1098"/>
      <c r="CN122" s="1098"/>
      <c r="CO122" s="1099"/>
      <c r="CP122" s="1107" t="s">
        <v>398</v>
      </c>
      <c r="CQ122" s="1108"/>
      <c r="CR122" s="1108"/>
      <c r="CS122" s="1108"/>
      <c r="CT122" s="1108"/>
      <c r="CU122" s="1108"/>
      <c r="CV122" s="1108"/>
      <c r="CW122" s="1108"/>
      <c r="CX122" s="1108"/>
      <c r="CY122" s="1108"/>
      <c r="CZ122" s="1108"/>
      <c r="DA122" s="1108"/>
      <c r="DB122" s="1108"/>
      <c r="DC122" s="1108"/>
      <c r="DD122" s="1108"/>
      <c r="DE122" s="1108"/>
      <c r="DF122" s="1109"/>
      <c r="DG122" s="1006">
        <v>90047</v>
      </c>
      <c r="DH122" s="1007"/>
      <c r="DI122" s="1007"/>
      <c r="DJ122" s="1007"/>
      <c r="DK122" s="1007"/>
      <c r="DL122" s="1007">
        <v>83105</v>
      </c>
      <c r="DM122" s="1007"/>
      <c r="DN122" s="1007"/>
      <c r="DO122" s="1007"/>
      <c r="DP122" s="1007"/>
      <c r="DQ122" s="1007">
        <v>75278</v>
      </c>
      <c r="DR122" s="1007"/>
      <c r="DS122" s="1007"/>
      <c r="DT122" s="1007"/>
      <c r="DU122" s="1007"/>
      <c r="DV122" s="1008">
        <v>3.3</v>
      </c>
      <c r="DW122" s="1008"/>
      <c r="DX122" s="1008"/>
      <c r="DY122" s="1008"/>
      <c r="DZ122" s="1009"/>
    </row>
    <row r="123" spans="1:130" s="240" customFormat="1" ht="26.25" customHeight="1" x14ac:dyDescent="0.15">
      <c r="A123" s="1146"/>
      <c r="B123" s="1033"/>
      <c r="C123" s="1003" t="s">
        <v>448</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128</v>
      </c>
      <c r="AB123" s="1046"/>
      <c r="AC123" s="1046"/>
      <c r="AD123" s="1046"/>
      <c r="AE123" s="1047"/>
      <c r="AF123" s="1048" t="s">
        <v>427</v>
      </c>
      <c r="AG123" s="1046"/>
      <c r="AH123" s="1046"/>
      <c r="AI123" s="1046"/>
      <c r="AJ123" s="1047"/>
      <c r="AK123" s="1048" t="s">
        <v>128</v>
      </c>
      <c r="AL123" s="1046"/>
      <c r="AM123" s="1046"/>
      <c r="AN123" s="1046"/>
      <c r="AO123" s="1047"/>
      <c r="AP123" s="1049" t="s">
        <v>128</v>
      </c>
      <c r="AQ123" s="1050"/>
      <c r="AR123" s="1050"/>
      <c r="AS123" s="1050"/>
      <c r="AT123" s="1051"/>
      <c r="AU123" s="1082"/>
      <c r="AV123" s="1083"/>
      <c r="AW123" s="1083"/>
      <c r="AX123" s="1083"/>
      <c r="AY123" s="1083"/>
      <c r="AZ123" s="271" t="s">
        <v>183</v>
      </c>
      <c r="BA123" s="271"/>
      <c r="BB123" s="271"/>
      <c r="BC123" s="271"/>
      <c r="BD123" s="271"/>
      <c r="BE123" s="271"/>
      <c r="BF123" s="271"/>
      <c r="BG123" s="271"/>
      <c r="BH123" s="271"/>
      <c r="BI123" s="271"/>
      <c r="BJ123" s="271"/>
      <c r="BK123" s="271"/>
      <c r="BL123" s="271"/>
      <c r="BM123" s="271"/>
      <c r="BN123" s="271"/>
      <c r="BO123" s="1062" t="s">
        <v>463</v>
      </c>
      <c r="BP123" s="1093"/>
      <c r="BQ123" s="1152">
        <v>9034735</v>
      </c>
      <c r="BR123" s="1153"/>
      <c r="BS123" s="1153"/>
      <c r="BT123" s="1153"/>
      <c r="BU123" s="1153"/>
      <c r="BV123" s="1153">
        <v>9296403</v>
      </c>
      <c r="BW123" s="1153"/>
      <c r="BX123" s="1153"/>
      <c r="BY123" s="1153"/>
      <c r="BZ123" s="1153"/>
      <c r="CA123" s="1153">
        <v>9351222</v>
      </c>
      <c r="CB123" s="1153"/>
      <c r="CC123" s="1153"/>
      <c r="CD123" s="1153"/>
      <c r="CE123" s="1153"/>
      <c r="CF123" s="1086"/>
      <c r="CG123" s="1087"/>
      <c r="CH123" s="1087"/>
      <c r="CI123" s="1087"/>
      <c r="CJ123" s="1088"/>
      <c r="CK123" s="1097"/>
      <c r="CL123" s="1098"/>
      <c r="CM123" s="1098"/>
      <c r="CN123" s="1098"/>
      <c r="CO123" s="1099"/>
      <c r="CP123" s="1107" t="s">
        <v>397</v>
      </c>
      <c r="CQ123" s="1108"/>
      <c r="CR123" s="1108"/>
      <c r="CS123" s="1108"/>
      <c r="CT123" s="1108"/>
      <c r="CU123" s="1108"/>
      <c r="CV123" s="1108"/>
      <c r="CW123" s="1108"/>
      <c r="CX123" s="1108"/>
      <c r="CY123" s="1108"/>
      <c r="CZ123" s="1108"/>
      <c r="DA123" s="1108"/>
      <c r="DB123" s="1108"/>
      <c r="DC123" s="1108"/>
      <c r="DD123" s="1108"/>
      <c r="DE123" s="1108"/>
      <c r="DF123" s="1109"/>
      <c r="DG123" s="1045" t="s">
        <v>128</v>
      </c>
      <c r="DH123" s="1046"/>
      <c r="DI123" s="1046"/>
      <c r="DJ123" s="1046"/>
      <c r="DK123" s="1047"/>
      <c r="DL123" s="1048" t="s">
        <v>128</v>
      </c>
      <c r="DM123" s="1046"/>
      <c r="DN123" s="1046"/>
      <c r="DO123" s="1046"/>
      <c r="DP123" s="1047"/>
      <c r="DQ123" s="1048" t="s">
        <v>128</v>
      </c>
      <c r="DR123" s="1046"/>
      <c r="DS123" s="1046"/>
      <c r="DT123" s="1046"/>
      <c r="DU123" s="1047"/>
      <c r="DV123" s="1049" t="s">
        <v>128</v>
      </c>
      <c r="DW123" s="1050"/>
      <c r="DX123" s="1050"/>
      <c r="DY123" s="1050"/>
      <c r="DZ123" s="1051"/>
    </row>
    <row r="124" spans="1:130" s="240" customFormat="1" ht="26.25" customHeight="1" thickBot="1" x14ac:dyDescent="0.2">
      <c r="A124" s="1146"/>
      <c r="B124" s="1033"/>
      <c r="C124" s="1003" t="s">
        <v>451</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128</v>
      </c>
      <c r="AB124" s="1046"/>
      <c r="AC124" s="1046"/>
      <c r="AD124" s="1046"/>
      <c r="AE124" s="1047"/>
      <c r="AF124" s="1048" t="s">
        <v>427</v>
      </c>
      <c r="AG124" s="1046"/>
      <c r="AH124" s="1046"/>
      <c r="AI124" s="1046"/>
      <c r="AJ124" s="1047"/>
      <c r="AK124" s="1048" t="s">
        <v>427</v>
      </c>
      <c r="AL124" s="1046"/>
      <c r="AM124" s="1046"/>
      <c r="AN124" s="1046"/>
      <c r="AO124" s="1047"/>
      <c r="AP124" s="1049" t="s">
        <v>427</v>
      </c>
      <c r="AQ124" s="1050"/>
      <c r="AR124" s="1050"/>
      <c r="AS124" s="1050"/>
      <c r="AT124" s="1051"/>
      <c r="AU124" s="1148" t="s">
        <v>464</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128</v>
      </c>
      <c r="BR124" s="1115"/>
      <c r="BS124" s="1115"/>
      <c r="BT124" s="1115"/>
      <c r="BU124" s="1115"/>
      <c r="BV124" s="1115" t="s">
        <v>427</v>
      </c>
      <c r="BW124" s="1115"/>
      <c r="BX124" s="1115"/>
      <c r="BY124" s="1115"/>
      <c r="BZ124" s="1115"/>
      <c r="CA124" s="1115" t="s">
        <v>427</v>
      </c>
      <c r="CB124" s="1115"/>
      <c r="CC124" s="1115"/>
      <c r="CD124" s="1115"/>
      <c r="CE124" s="1115"/>
      <c r="CF124" s="1116"/>
      <c r="CG124" s="1117"/>
      <c r="CH124" s="1117"/>
      <c r="CI124" s="1117"/>
      <c r="CJ124" s="1118"/>
      <c r="CK124" s="1100"/>
      <c r="CL124" s="1100"/>
      <c r="CM124" s="1100"/>
      <c r="CN124" s="1100"/>
      <c r="CO124" s="1101"/>
      <c r="CP124" s="1107" t="s">
        <v>465</v>
      </c>
      <c r="CQ124" s="1108"/>
      <c r="CR124" s="1108"/>
      <c r="CS124" s="1108"/>
      <c r="CT124" s="1108"/>
      <c r="CU124" s="1108"/>
      <c r="CV124" s="1108"/>
      <c r="CW124" s="1108"/>
      <c r="CX124" s="1108"/>
      <c r="CY124" s="1108"/>
      <c r="CZ124" s="1108"/>
      <c r="DA124" s="1108"/>
      <c r="DB124" s="1108"/>
      <c r="DC124" s="1108"/>
      <c r="DD124" s="1108"/>
      <c r="DE124" s="1108"/>
      <c r="DF124" s="1109"/>
      <c r="DG124" s="1092" t="s">
        <v>128</v>
      </c>
      <c r="DH124" s="1071"/>
      <c r="DI124" s="1071"/>
      <c r="DJ124" s="1071"/>
      <c r="DK124" s="1072"/>
      <c r="DL124" s="1070" t="s">
        <v>128</v>
      </c>
      <c r="DM124" s="1071"/>
      <c r="DN124" s="1071"/>
      <c r="DO124" s="1071"/>
      <c r="DP124" s="1072"/>
      <c r="DQ124" s="1070" t="s">
        <v>432</v>
      </c>
      <c r="DR124" s="1071"/>
      <c r="DS124" s="1071"/>
      <c r="DT124" s="1071"/>
      <c r="DU124" s="1072"/>
      <c r="DV124" s="1073" t="s">
        <v>427</v>
      </c>
      <c r="DW124" s="1074"/>
      <c r="DX124" s="1074"/>
      <c r="DY124" s="1074"/>
      <c r="DZ124" s="1075"/>
    </row>
    <row r="125" spans="1:130" s="240" customFormat="1" ht="26.25" customHeight="1" x14ac:dyDescent="0.15">
      <c r="A125" s="1146"/>
      <c r="B125" s="1033"/>
      <c r="C125" s="1003" t="s">
        <v>453</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427</v>
      </c>
      <c r="AB125" s="1046"/>
      <c r="AC125" s="1046"/>
      <c r="AD125" s="1046"/>
      <c r="AE125" s="1047"/>
      <c r="AF125" s="1048" t="s">
        <v>128</v>
      </c>
      <c r="AG125" s="1046"/>
      <c r="AH125" s="1046"/>
      <c r="AI125" s="1046"/>
      <c r="AJ125" s="1047"/>
      <c r="AK125" s="1048" t="s">
        <v>427</v>
      </c>
      <c r="AL125" s="1046"/>
      <c r="AM125" s="1046"/>
      <c r="AN125" s="1046"/>
      <c r="AO125" s="1047"/>
      <c r="AP125" s="1049" t="s">
        <v>432</v>
      </c>
      <c r="AQ125" s="1050"/>
      <c r="AR125" s="1050"/>
      <c r="AS125" s="1050"/>
      <c r="AT125" s="1051"/>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0" t="s">
        <v>466</v>
      </c>
      <c r="CL125" s="1095"/>
      <c r="CM125" s="1095"/>
      <c r="CN125" s="1095"/>
      <c r="CO125" s="1096"/>
      <c r="CP125" s="1027" t="s">
        <v>467</v>
      </c>
      <c r="CQ125" s="976"/>
      <c r="CR125" s="976"/>
      <c r="CS125" s="976"/>
      <c r="CT125" s="976"/>
      <c r="CU125" s="976"/>
      <c r="CV125" s="976"/>
      <c r="CW125" s="976"/>
      <c r="CX125" s="976"/>
      <c r="CY125" s="976"/>
      <c r="CZ125" s="976"/>
      <c r="DA125" s="976"/>
      <c r="DB125" s="976"/>
      <c r="DC125" s="976"/>
      <c r="DD125" s="976"/>
      <c r="DE125" s="976"/>
      <c r="DF125" s="977"/>
      <c r="DG125" s="1013" t="s">
        <v>128</v>
      </c>
      <c r="DH125" s="1014"/>
      <c r="DI125" s="1014"/>
      <c r="DJ125" s="1014"/>
      <c r="DK125" s="1014"/>
      <c r="DL125" s="1014" t="s">
        <v>427</v>
      </c>
      <c r="DM125" s="1014"/>
      <c r="DN125" s="1014"/>
      <c r="DO125" s="1014"/>
      <c r="DP125" s="1014"/>
      <c r="DQ125" s="1014" t="s">
        <v>128</v>
      </c>
      <c r="DR125" s="1014"/>
      <c r="DS125" s="1014"/>
      <c r="DT125" s="1014"/>
      <c r="DU125" s="1014"/>
      <c r="DV125" s="1015" t="s">
        <v>427</v>
      </c>
      <c r="DW125" s="1015"/>
      <c r="DX125" s="1015"/>
      <c r="DY125" s="1015"/>
      <c r="DZ125" s="1016"/>
    </row>
    <row r="126" spans="1:130" s="240" customFormat="1" ht="26.25" customHeight="1" thickBot="1" x14ac:dyDescent="0.2">
      <c r="A126" s="1146"/>
      <c r="B126" s="1033"/>
      <c r="C126" s="1003" t="s">
        <v>455</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432</v>
      </c>
      <c r="AB126" s="1046"/>
      <c r="AC126" s="1046"/>
      <c r="AD126" s="1046"/>
      <c r="AE126" s="1047"/>
      <c r="AF126" s="1048" t="s">
        <v>427</v>
      </c>
      <c r="AG126" s="1046"/>
      <c r="AH126" s="1046"/>
      <c r="AI126" s="1046"/>
      <c r="AJ126" s="1047"/>
      <c r="AK126" s="1048" t="s">
        <v>128</v>
      </c>
      <c r="AL126" s="1046"/>
      <c r="AM126" s="1046"/>
      <c r="AN126" s="1046"/>
      <c r="AO126" s="1047"/>
      <c r="AP126" s="1049" t="s">
        <v>427</v>
      </c>
      <c r="AQ126" s="1050"/>
      <c r="AR126" s="1050"/>
      <c r="AS126" s="1050"/>
      <c r="AT126" s="1051"/>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1"/>
      <c r="CL126" s="1098"/>
      <c r="CM126" s="1098"/>
      <c r="CN126" s="1098"/>
      <c r="CO126" s="1099"/>
      <c r="CP126" s="1036" t="s">
        <v>468</v>
      </c>
      <c r="CQ126" s="1037"/>
      <c r="CR126" s="1037"/>
      <c r="CS126" s="1037"/>
      <c r="CT126" s="1037"/>
      <c r="CU126" s="1037"/>
      <c r="CV126" s="1037"/>
      <c r="CW126" s="1037"/>
      <c r="CX126" s="1037"/>
      <c r="CY126" s="1037"/>
      <c r="CZ126" s="1037"/>
      <c r="DA126" s="1037"/>
      <c r="DB126" s="1037"/>
      <c r="DC126" s="1037"/>
      <c r="DD126" s="1037"/>
      <c r="DE126" s="1037"/>
      <c r="DF126" s="1038"/>
      <c r="DG126" s="1006" t="s">
        <v>128</v>
      </c>
      <c r="DH126" s="1007"/>
      <c r="DI126" s="1007"/>
      <c r="DJ126" s="1007"/>
      <c r="DK126" s="1007"/>
      <c r="DL126" s="1007" t="s">
        <v>128</v>
      </c>
      <c r="DM126" s="1007"/>
      <c r="DN126" s="1007"/>
      <c r="DO126" s="1007"/>
      <c r="DP126" s="1007"/>
      <c r="DQ126" s="1007" t="s">
        <v>432</v>
      </c>
      <c r="DR126" s="1007"/>
      <c r="DS126" s="1007"/>
      <c r="DT126" s="1007"/>
      <c r="DU126" s="1007"/>
      <c r="DV126" s="1008" t="s">
        <v>128</v>
      </c>
      <c r="DW126" s="1008"/>
      <c r="DX126" s="1008"/>
      <c r="DY126" s="1008"/>
      <c r="DZ126" s="1009"/>
    </row>
    <row r="127" spans="1:130" s="240" customFormat="1" ht="26.25" customHeight="1" x14ac:dyDescent="0.15">
      <c r="A127" s="1147"/>
      <c r="B127" s="1035"/>
      <c r="C127" s="1089" t="s">
        <v>469</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224</v>
      </c>
      <c r="AB127" s="1046"/>
      <c r="AC127" s="1046"/>
      <c r="AD127" s="1046"/>
      <c r="AE127" s="1047"/>
      <c r="AF127" s="1048">
        <v>199</v>
      </c>
      <c r="AG127" s="1046"/>
      <c r="AH127" s="1046"/>
      <c r="AI127" s="1046"/>
      <c r="AJ127" s="1047"/>
      <c r="AK127" s="1048">
        <v>177</v>
      </c>
      <c r="AL127" s="1046"/>
      <c r="AM127" s="1046"/>
      <c r="AN127" s="1046"/>
      <c r="AO127" s="1047"/>
      <c r="AP127" s="1049">
        <v>0</v>
      </c>
      <c r="AQ127" s="1050"/>
      <c r="AR127" s="1050"/>
      <c r="AS127" s="1050"/>
      <c r="AT127" s="1051"/>
      <c r="AU127" s="276"/>
      <c r="AV127" s="276"/>
      <c r="AW127" s="276"/>
      <c r="AX127" s="1119" t="s">
        <v>470</v>
      </c>
      <c r="AY127" s="1120"/>
      <c r="AZ127" s="1120"/>
      <c r="BA127" s="1120"/>
      <c r="BB127" s="1120"/>
      <c r="BC127" s="1120"/>
      <c r="BD127" s="1120"/>
      <c r="BE127" s="1121"/>
      <c r="BF127" s="1122" t="s">
        <v>471</v>
      </c>
      <c r="BG127" s="1120"/>
      <c r="BH127" s="1120"/>
      <c r="BI127" s="1120"/>
      <c r="BJ127" s="1120"/>
      <c r="BK127" s="1120"/>
      <c r="BL127" s="1121"/>
      <c r="BM127" s="1122" t="s">
        <v>472</v>
      </c>
      <c r="BN127" s="1120"/>
      <c r="BO127" s="1120"/>
      <c r="BP127" s="1120"/>
      <c r="BQ127" s="1120"/>
      <c r="BR127" s="1120"/>
      <c r="BS127" s="1121"/>
      <c r="BT127" s="1122" t="s">
        <v>473</v>
      </c>
      <c r="BU127" s="1120"/>
      <c r="BV127" s="1120"/>
      <c r="BW127" s="1120"/>
      <c r="BX127" s="1120"/>
      <c r="BY127" s="1120"/>
      <c r="BZ127" s="1144"/>
      <c r="CA127" s="276"/>
      <c r="CB127" s="276"/>
      <c r="CC127" s="276"/>
      <c r="CD127" s="277"/>
      <c r="CE127" s="277"/>
      <c r="CF127" s="277"/>
      <c r="CG127" s="274"/>
      <c r="CH127" s="274"/>
      <c r="CI127" s="274"/>
      <c r="CJ127" s="275"/>
      <c r="CK127" s="1111"/>
      <c r="CL127" s="1098"/>
      <c r="CM127" s="1098"/>
      <c r="CN127" s="1098"/>
      <c r="CO127" s="1099"/>
      <c r="CP127" s="1036" t="s">
        <v>474</v>
      </c>
      <c r="CQ127" s="1037"/>
      <c r="CR127" s="1037"/>
      <c r="CS127" s="1037"/>
      <c r="CT127" s="1037"/>
      <c r="CU127" s="1037"/>
      <c r="CV127" s="1037"/>
      <c r="CW127" s="1037"/>
      <c r="CX127" s="1037"/>
      <c r="CY127" s="1037"/>
      <c r="CZ127" s="1037"/>
      <c r="DA127" s="1037"/>
      <c r="DB127" s="1037"/>
      <c r="DC127" s="1037"/>
      <c r="DD127" s="1037"/>
      <c r="DE127" s="1037"/>
      <c r="DF127" s="1038"/>
      <c r="DG127" s="1006" t="s">
        <v>427</v>
      </c>
      <c r="DH127" s="1007"/>
      <c r="DI127" s="1007"/>
      <c r="DJ127" s="1007"/>
      <c r="DK127" s="1007"/>
      <c r="DL127" s="1007" t="s">
        <v>128</v>
      </c>
      <c r="DM127" s="1007"/>
      <c r="DN127" s="1007"/>
      <c r="DO127" s="1007"/>
      <c r="DP127" s="1007"/>
      <c r="DQ127" s="1007" t="s">
        <v>427</v>
      </c>
      <c r="DR127" s="1007"/>
      <c r="DS127" s="1007"/>
      <c r="DT127" s="1007"/>
      <c r="DU127" s="1007"/>
      <c r="DV127" s="1008" t="s">
        <v>427</v>
      </c>
      <c r="DW127" s="1008"/>
      <c r="DX127" s="1008"/>
      <c r="DY127" s="1008"/>
      <c r="DZ127" s="1009"/>
    </row>
    <row r="128" spans="1:130" s="240" customFormat="1" ht="26.25" customHeight="1" thickBot="1" x14ac:dyDescent="0.2">
      <c r="A128" s="1130" t="s">
        <v>475</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476</v>
      </c>
      <c r="X128" s="1132"/>
      <c r="Y128" s="1132"/>
      <c r="Z128" s="1133"/>
      <c r="AA128" s="1134">
        <v>18655</v>
      </c>
      <c r="AB128" s="1135"/>
      <c r="AC128" s="1135"/>
      <c r="AD128" s="1135"/>
      <c r="AE128" s="1136"/>
      <c r="AF128" s="1137">
        <v>18410</v>
      </c>
      <c r="AG128" s="1135"/>
      <c r="AH128" s="1135"/>
      <c r="AI128" s="1135"/>
      <c r="AJ128" s="1136"/>
      <c r="AK128" s="1137">
        <v>14320</v>
      </c>
      <c r="AL128" s="1135"/>
      <c r="AM128" s="1135"/>
      <c r="AN128" s="1135"/>
      <c r="AO128" s="1136"/>
      <c r="AP128" s="1138"/>
      <c r="AQ128" s="1139"/>
      <c r="AR128" s="1139"/>
      <c r="AS128" s="1139"/>
      <c r="AT128" s="1140"/>
      <c r="AU128" s="276"/>
      <c r="AV128" s="276"/>
      <c r="AW128" s="276"/>
      <c r="AX128" s="975" t="s">
        <v>477</v>
      </c>
      <c r="AY128" s="976"/>
      <c r="AZ128" s="976"/>
      <c r="BA128" s="976"/>
      <c r="BB128" s="976"/>
      <c r="BC128" s="976"/>
      <c r="BD128" s="976"/>
      <c r="BE128" s="977"/>
      <c r="BF128" s="1141" t="s">
        <v>128</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77"/>
      <c r="CB128" s="277"/>
      <c r="CC128" s="277"/>
      <c r="CD128" s="277"/>
      <c r="CE128" s="277"/>
      <c r="CF128" s="277"/>
      <c r="CG128" s="274"/>
      <c r="CH128" s="274"/>
      <c r="CI128" s="274"/>
      <c r="CJ128" s="275"/>
      <c r="CK128" s="1112"/>
      <c r="CL128" s="1113"/>
      <c r="CM128" s="1113"/>
      <c r="CN128" s="1113"/>
      <c r="CO128" s="1114"/>
      <c r="CP128" s="1123" t="s">
        <v>478</v>
      </c>
      <c r="CQ128" s="1124"/>
      <c r="CR128" s="1124"/>
      <c r="CS128" s="1124"/>
      <c r="CT128" s="1124"/>
      <c r="CU128" s="1124"/>
      <c r="CV128" s="1124"/>
      <c r="CW128" s="1124"/>
      <c r="CX128" s="1124"/>
      <c r="CY128" s="1124"/>
      <c r="CZ128" s="1124"/>
      <c r="DA128" s="1124"/>
      <c r="DB128" s="1124"/>
      <c r="DC128" s="1124"/>
      <c r="DD128" s="1124"/>
      <c r="DE128" s="1124"/>
      <c r="DF128" s="1125"/>
      <c r="DG128" s="1126" t="s">
        <v>128</v>
      </c>
      <c r="DH128" s="1127"/>
      <c r="DI128" s="1127"/>
      <c r="DJ128" s="1127"/>
      <c r="DK128" s="1127"/>
      <c r="DL128" s="1127" t="s">
        <v>128</v>
      </c>
      <c r="DM128" s="1127"/>
      <c r="DN128" s="1127"/>
      <c r="DO128" s="1127"/>
      <c r="DP128" s="1127"/>
      <c r="DQ128" s="1127" t="s">
        <v>128</v>
      </c>
      <c r="DR128" s="1127"/>
      <c r="DS128" s="1127"/>
      <c r="DT128" s="1127"/>
      <c r="DU128" s="1127"/>
      <c r="DV128" s="1128" t="s">
        <v>128</v>
      </c>
      <c r="DW128" s="1128"/>
      <c r="DX128" s="1128"/>
      <c r="DY128" s="1128"/>
      <c r="DZ128" s="1129"/>
    </row>
    <row r="129" spans="1:131" s="240"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479</v>
      </c>
      <c r="X129" s="1161"/>
      <c r="Y129" s="1161"/>
      <c r="Z129" s="1162"/>
      <c r="AA129" s="1045">
        <v>2753558</v>
      </c>
      <c r="AB129" s="1046"/>
      <c r="AC129" s="1046"/>
      <c r="AD129" s="1046"/>
      <c r="AE129" s="1047"/>
      <c r="AF129" s="1048">
        <v>2715243</v>
      </c>
      <c r="AG129" s="1046"/>
      <c r="AH129" s="1046"/>
      <c r="AI129" s="1046"/>
      <c r="AJ129" s="1047"/>
      <c r="AK129" s="1048">
        <v>2651816</v>
      </c>
      <c r="AL129" s="1046"/>
      <c r="AM129" s="1046"/>
      <c r="AN129" s="1046"/>
      <c r="AO129" s="1047"/>
      <c r="AP129" s="1163"/>
      <c r="AQ129" s="1164"/>
      <c r="AR129" s="1164"/>
      <c r="AS129" s="1164"/>
      <c r="AT129" s="1165"/>
      <c r="AU129" s="278"/>
      <c r="AV129" s="278"/>
      <c r="AW129" s="278"/>
      <c r="AX129" s="1154" t="s">
        <v>480</v>
      </c>
      <c r="AY129" s="1037"/>
      <c r="AZ129" s="1037"/>
      <c r="BA129" s="1037"/>
      <c r="BB129" s="1037"/>
      <c r="BC129" s="1037"/>
      <c r="BD129" s="1037"/>
      <c r="BE129" s="1038"/>
      <c r="BF129" s="1155" t="s">
        <v>427</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1017" t="s">
        <v>481</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482</v>
      </c>
      <c r="X130" s="1161"/>
      <c r="Y130" s="1161"/>
      <c r="Z130" s="1162"/>
      <c r="AA130" s="1045">
        <v>376429</v>
      </c>
      <c r="AB130" s="1046"/>
      <c r="AC130" s="1046"/>
      <c r="AD130" s="1046"/>
      <c r="AE130" s="1047"/>
      <c r="AF130" s="1048">
        <v>375252</v>
      </c>
      <c r="AG130" s="1046"/>
      <c r="AH130" s="1046"/>
      <c r="AI130" s="1046"/>
      <c r="AJ130" s="1047"/>
      <c r="AK130" s="1048">
        <v>364922</v>
      </c>
      <c r="AL130" s="1046"/>
      <c r="AM130" s="1046"/>
      <c r="AN130" s="1046"/>
      <c r="AO130" s="1047"/>
      <c r="AP130" s="1163"/>
      <c r="AQ130" s="1164"/>
      <c r="AR130" s="1164"/>
      <c r="AS130" s="1164"/>
      <c r="AT130" s="1165"/>
      <c r="AU130" s="278"/>
      <c r="AV130" s="278"/>
      <c r="AW130" s="278"/>
      <c r="AX130" s="1154" t="s">
        <v>483</v>
      </c>
      <c r="AY130" s="1037"/>
      <c r="AZ130" s="1037"/>
      <c r="BA130" s="1037"/>
      <c r="BB130" s="1037"/>
      <c r="BC130" s="1037"/>
      <c r="BD130" s="1037"/>
      <c r="BE130" s="1038"/>
      <c r="BF130" s="1191">
        <v>5.4</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484</v>
      </c>
      <c r="X131" s="1199"/>
      <c r="Y131" s="1199"/>
      <c r="Z131" s="1200"/>
      <c r="AA131" s="1092">
        <v>2377129</v>
      </c>
      <c r="AB131" s="1071"/>
      <c r="AC131" s="1071"/>
      <c r="AD131" s="1071"/>
      <c r="AE131" s="1072"/>
      <c r="AF131" s="1070">
        <v>2339991</v>
      </c>
      <c r="AG131" s="1071"/>
      <c r="AH131" s="1071"/>
      <c r="AI131" s="1071"/>
      <c r="AJ131" s="1072"/>
      <c r="AK131" s="1070">
        <v>2286894</v>
      </c>
      <c r="AL131" s="1071"/>
      <c r="AM131" s="1071"/>
      <c r="AN131" s="1071"/>
      <c r="AO131" s="1072"/>
      <c r="AP131" s="1201"/>
      <c r="AQ131" s="1202"/>
      <c r="AR131" s="1202"/>
      <c r="AS131" s="1202"/>
      <c r="AT131" s="1203"/>
      <c r="AU131" s="278"/>
      <c r="AV131" s="278"/>
      <c r="AW131" s="278"/>
      <c r="AX131" s="1173" t="s">
        <v>485</v>
      </c>
      <c r="AY131" s="1124"/>
      <c r="AZ131" s="1124"/>
      <c r="BA131" s="1124"/>
      <c r="BB131" s="1124"/>
      <c r="BC131" s="1124"/>
      <c r="BD131" s="1124"/>
      <c r="BE131" s="1125"/>
      <c r="BF131" s="1174" t="s">
        <v>128</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1180" t="s">
        <v>486</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487</v>
      </c>
      <c r="W132" s="1184"/>
      <c r="X132" s="1184"/>
      <c r="Y132" s="1184"/>
      <c r="Z132" s="1185"/>
      <c r="AA132" s="1186">
        <v>4.2950130179999997</v>
      </c>
      <c r="AB132" s="1187"/>
      <c r="AC132" s="1187"/>
      <c r="AD132" s="1187"/>
      <c r="AE132" s="1188"/>
      <c r="AF132" s="1189">
        <v>5.3595077929999997</v>
      </c>
      <c r="AG132" s="1187"/>
      <c r="AH132" s="1187"/>
      <c r="AI132" s="1187"/>
      <c r="AJ132" s="1188"/>
      <c r="AK132" s="1189">
        <v>6.6292097490000002</v>
      </c>
      <c r="AL132" s="1187"/>
      <c r="AM132" s="1187"/>
      <c r="AN132" s="1187"/>
      <c r="AO132" s="1188"/>
      <c r="AP132" s="1086"/>
      <c r="AQ132" s="1087"/>
      <c r="AR132" s="1087"/>
      <c r="AS132" s="1087"/>
      <c r="AT132" s="1190"/>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488</v>
      </c>
      <c r="W133" s="1167"/>
      <c r="X133" s="1167"/>
      <c r="Y133" s="1167"/>
      <c r="Z133" s="1168"/>
      <c r="AA133" s="1169">
        <v>3.8</v>
      </c>
      <c r="AB133" s="1170"/>
      <c r="AC133" s="1170"/>
      <c r="AD133" s="1170"/>
      <c r="AE133" s="1171"/>
      <c r="AF133" s="1169">
        <v>4.5</v>
      </c>
      <c r="AG133" s="1170"/>
      <c r="AH133" s="1170"/>
      <c r="AI133" s="1170"/>
      <c r="AJ133" s="1171"/>
      <c r="AK133" s="1169">
        <v>5.4</v>
      </c>
      <c r="AL133" s="1170"/>
      <c r="AM133" s="1170"/>
      <c r="AN133" s="1170"/>
      <c r="AO133" s="1171"/>
      <c r="AP133" s="1116"/>
      <c r="AQ133" s="1117"/>
      <c r="AR133" s="1117"/>
      <c r="AS133" s="1117"/>
      <c r="AT133" s="1172"/>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TWsrE9FMFJqtRu+naQjtPYZxAVCO5WE9r/Kv8ciT6j9mwy3M6sg1ScDeOA4Ent4RFSplXGnDHJrPC+FsZUJwDQ==" saltValue="SLsTXgqkSKmV5ymbIdXp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489</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b+bRUyXMvDYeF8U9V8F7rUt+bcdlbTF72qs0rLVly7/P54tmn9QL30UfC0GadFCzmeVxWSjIUXK8N+jh0Gggw==" saltValue="bdox6Sn8cpmYl2hshOceX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QpjqLQ87VL//boOnNd7KFdQXkewx+ghZ8rcxaDUwo7qxS0S9XNk+5emIeqRGkdJ6PZGtWwq2C6aYX0/zsrT4g==" saltValue="UjtnXOYgcrT4MknVhbK9p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130" zoomScaleSheetLayoutView="13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490</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491</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492</v>
      </c>
      <c r="AP7" s="297"/>
      <c r="AQ7" s="298" t="s">
        <v>493</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494</v>
      </c>
      <c r="AQ8" s="304" t="s">
        <v>495</v>
      </c>
      <c r="AR8" s="305" t="s">
        <v>496</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9" t="s">
        <v>497</v>
      </c>
      <c r="AL9" s="1210"/>
      <c r="AM9" s="1210"/>
      <c r="AN9" s="1211"/>
      <c r="AO9" s="306">
        <v>532131</v>
      </c>
      <c r="AP9" s="306">
        <v>91715</v>
      </c>
      <c r="AQ9" s="307">
        <v>137457</v>
      </c>
      <c r="AR9" s="308">
        <v>-33.299999999999997</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9" t="s">
        <v>498</v>
      </c>
      <c r="AL10" s="1210"/>
      <c r="AM10" s="1210"/>
      <c r="AN10" s="1211"/>
      <c r="AO10" s="309">
        <v>86695</v>
      </c>
      <c r="AP10" s="309">
        <v>14942</v>
      </c>
      <c r="AQ10" s="310">
        <v>16552</v>
      </c>
      <c r="AR10" s="311">
        <v>-9.6999999999999993</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9" t="s">
        <v>499</v>
      </c>
      <c r="AL11" s="1210"/>
      <c r="AM11" s="1210"/>
      <c r="AN11" s="1211"/>
      <c r="AO11" s="309">
        <v>144346</v>
      </c>
      <c r="AP11" s="309">
        <v>24879</v>
      </c>
      <c r="AQ11" s="310">
        <v>23820</v>
      </c>
      <c r="AR11" s="311">
        <v>4.4000000000000004</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9" t="s">
        <v>500</v>
      </c>
      <c r="AL12" s="1210"/>
      <c r="AM12" s="1210"/>
      <c r="AN12" s="1211"/>
      <c r="AO12" s="309" t="s">
        <v>501</v>
      </c>
      <c r="AP12" s="309" t="s">
        <v>501</v>
      </c>
      <c r="AQ12" s="310">
        <v>3889</v>
      </c>
      <c r="AR12" s="311" t="s">
        <v>501</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9" t="s">
        <v>502</v>
      </c>
      <c r="AL13" s="1210"/>
      <c r="AM13" s="1210"/>
      <c r="AN13" s="1211"/>
      <c r="AO13" s="309" t="s">
        <v>501</v>
      </c>
      <c r="AP13" s="309" t="s">
        <v>501</v>
      </c>
      <c r="AQ13" s="310" t="s">
        <v>501</v>
      </c>
      <c r="AR13" s="311" t="s">
        <v>501</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9" t="s">
        <v>503</v>
      </c>
      <c r="AL14" s="1210"/>
      <c r="AM14" s="1210"/>
      <c r="AN14" s="1211"/>
      <c r="AO14" s="309">
        <v>10480</v>
      </c>
      <c r="AP14" s="309">
        <v>1806</v>
      </c>
      <c r="AQ14" s="310">
        <v>6581</v>
      </c>
      <c r="AR14" s="311">
        <v>-72.599999999999994</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9" t="s">
        <v>504</v>
      </c>
      <c r="AL15" s="1210"/>
      <c r="AM15" s="1210"/>
      <c r="AN15" s="1211"/>
      <c r="AO15" s="309" t="s">
        <v>501</v>
      </c>
      <c r="AP15" s="309" t="s">
        <v>501</v>
      </c>
      <c r="AQ15" s="310">
        <v>3467</v>
      </c>
      <c r="AR15" s="311" t="s">
        <v>501</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2" t="s">
        <v>505</v>
      </c>
      <c r="AL16" s="1213"/>
      <c r="AM16" s="1213"/>
      <c r="AN16" s="1214"/>
      <c r="AO16" s="309">
        <v>-49285</v>
      </c>
      <c r="AP16" s="309">
        <v>-8494</v>
      </c>
      <c r="AQ16" s="310">
        <v>-13853</v>
      </c>
      <c r="AR16" s="311">
        <v>-38.700000000000003</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2" t="s">
        <v>183</v>
      </c>
      <c r="AL17" s="1213"/>
      <c r="AM17" s="1213"/>
      <c r="AN17" s="1214"/>
      <c r="AO17" s="309">
        <v>724367</v>
      </c>
      <c r="AP17" s="309">
        <v>124848</v>
      </c>
      <c r="AQ17" s="310">
        <v>177914</v>
      </c>
      <c r="AR17" s="311">
        <v>-29.8</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506</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507</v>
      </c>
      <c r="AP20" s="317" t="s">
        <v>508</v>
      </c>
      <c r="AQ20" s="318" t="s">
        <v>509</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4" t="s">
        <v>510</v>
      </c>
      <c r="AL21" s="1205"/>
      <c r="AM21" s="1205"/>
      <c r="AN21" s="1206"/>
      <c r="AO21" s="321">
        <v>11.38</v>
      </c>
      <c r="AP21" s="322">
        <v>15.77</v>
      </c>
      <c r="AQ21" s="323">
        <v>-4.3899999999999997</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4" t="s">
        <v>511</v>
      </c>
      <c r="AL22" s="1205"/>
      <c r="AM22" s="1205"/>
      <c r="AN22" s="1206"/>
      <c r="AO22" s="326">
        <v>92.7</v>
      </c>
      <c r="AP22" s="327">
        <v>96</v>
      </c>
      <c r="AQ22" s="328">
        <v>-3.3</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512</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513</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514</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492</v>
      </c>
      <c r="AP30" s="297"/>
      <c r="AQ30" s="298" t="s">
        <v>493</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494</v>
      </c>
      <c r="AQ31" s="304" t="s">
        <v>495</v>
      </c>
      <c r="AR31" s="305" t="s">
        <v>496</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0" t="s">
        <v>515</v>
      </c>
      <c r="AL32" s="1221"/>
      <c r="AM32" s="1221"/>
      <c r="AN32" s="1222"/>
      <c r="AO32" s="336">
        <v>413532</v>
      </c>
      <c r="AP32" s="336">
        <v>71274</v>
      </c>
      <c r="AQ32" s="337">
        <v>107318</v>
      </c>
      <c r="AR32" s="338">
        <v>-33.6</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0" t="s">
        <v>516</v>
      </c>
      <c r="AL33" s="1221"/>
      <c r="AM33" s="1221"/>
      <c r="AN33" s="1222"/>
      <c r="AO33" s="336" t="s">
        <v>501</v>
      </c>
      <c r="AP33" s="336" t="s">
        <v>501</v>
      </c>
      <c r="AQ33" s="337">
        <v>192</v>
      </c>
      <c r="AR33" s="338" t="s">
        <v>501</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0" t="s">
        <v>517</v>
      </c>
      <c r="AL34" s="1221"/>
      <c r="AM34" s="1221"/>
      <c r="AN34" s="1222"/>
      <c r="AO34" s="336" t="s">
        <v>501</v>
      </c>
      <c r="AP34" s="336" t="s">
        <v>501</v>
      </c>
      <c r="AQ34" s="337">
        <v>281</v>
      </c>
      <c r="AR34" s="338" t="s">
        <v>501</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0" t="s">
        <v>518</v>
      </c>
      <c r="AL35" s="1221"/>
      <c r="AM35" s="1221"/>
      <c r="AN35" s="1222"/>
      <c r="AO35" s="336">
        <v>100726</v>
      </c>
      <c r="AP35" s="336">
        <v>17361</v>
      </c>
      <c r="AQ35" s="337">
        <v>22732</v>
      </c>
      <c r="AR35" s="338">
        <v>-23.6</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0" t="s">
        <v>519</v>
      </c>
      <c r="AL36" s="1221"/>
      <c r="AM36" s="1221"/>
      <c r="AN36" s="1222"/>
      <c r="AO36" s="336">
        <v>16410</v>
      </c>
      <c r="AP36" s="336">
        <v>2828</v>
      </c>
      <c r="AQ36" s="337">
        <v>3735</v>
      </c>
      <c r="AR36" s="338">
        <v>-24.3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0" t="s">
        <v>520</v>
      </c>
      <c r="AL37" s="1221"/>
      <c r="AM37" s="1221"/>
      <c r="AN37" s="1222"/>
      <c r="AO37" s="336">
        <v>177</v>
      </c>
      <c r="AP37" s="336">
        <v>31</v>
      </c>
      <c r="AQ37" s="337">
        <v>1596</v>
      </c>
      <c r="AR37" s="338">
        <v>-98.1</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3" t="s">
        <v>521</v>
      </c>
      <c r="AL38" s="1224"/>
      <c r="AM38" s="1224"/>
      <c r="AN38" s="1225"/>
      <c r="AO38" s="339" t="s">
        <v>501</v>
      </c>
      <c r="AP38" s="339" t="s">
        <v>501</v>
      </c>
      <c r="AQ38" s="340">
        <v>19</v>
      </c>
      <c r="AR38" s="328" t="s">
        <v>501</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3" t="s">
        <v>522</v>
      </c>
      <c r="AL39" s="1224"/>
      <c r="AM39" s="1224"/>
      <c r="AN39" s="1225"/>
      <c r="AO39" s="336">
        <v>-14320</v>
      </c>
      <c r="AP39" s="336">
        <v>-2468</v>
      </c>
      <c r="AQ39" s="337">
        <v>-5126</v>
      </c>
      <c r="AR39" s="338">
        <v>-51.9</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0" t="s">
        <v>523</v>
      </c>
      <c r="AL40" s="1221"/>
      <c r="AM40" s="1221"/>
      <c r="AN40" s="1222"/>
      <c r="AO40" s="336">
        <v>-364922</v>
      </c>
      <c r="AP40" s="336">
        <v>-62896</v>
      </c>
      <c r="AQ40" s="337">
        <v>-92432</v>
      </c>
      <c r="AR40" s="338">
        <v>-32</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6" t="s">
        <v>297</v>
      </c>
      <c r="AL41" s="1227"/>
      <c r="AM41" s="1227"/>
      <c r="AN41" s="1228"/>
      <c r="AO41" s="336">
        <v>151603</v>
      </c>
      <c r="AP41" s="336">
        <v>26129</v>
      </c>
      <c r="AQ41" s="337">
        <v>38314</v>
      </c>
      <c r="AR41" s="338">
        <v>-31.8</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524</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525</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526</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5" t="s">
        <v>492</v>
      </c>
      <c r="AN49" s="1217" t="s">
        <v>527</v>
      </c>
      <c r="AO49" s="1218"/>
      <c r="AP49" s="1218"/>
      <c r="AQ49" s="1218"/>
      <c r="AR49" s="1219"/>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6"/>
      <c r="AN50" s="352" t="s">
        <v>528</v>
      </c>
      <c r="AO50" s="353" t="s">
        <v>529</v>
      </c>
      <c r="AP50" s="354" t="s">
        <v>530</v>
      </c>
      <c r="AQ50" s="355" t="s">
        <v>531</v>
      </c>
      <c r="AR50" s="356" t="s">
        <v>532</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533</v>
      </c>
      <c r="AL51" s="349"/>
      <c r="AM51" s="357">
        <v>543104</v>
      </c>
      <c r="AN51" s="358">
        <v>86897</v>
      </c>
      <c r="AO51" s="359">
        <v>14</v>
      </c>
      <c r="AP51" s="360">
        <v>175675</v>
      </c>
      <c r="AQ51" s="361">
        <v>0.6</v>
      </c>
      <c r="AR51" s="362">
        <v>13.4</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534</v>
      </c>
      <c r="AM52" s="365">
        <v>315438</v>
      </c>
      <c r="AN52" s="366">
        <v>50470</v>
      </c>
      <c r="AO52" s="367">
        <v>-28.5</v>
      </c>
      <c r="AP52" s="368">
        <v>87698</v>
      </c>
      <c r="AQ52" s="369">
        <v>10</v>
      </c>
      <c r="AR52" s="370">
        <v>-38.5</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535</v>
      </c>
      <c r="AL53" s="349"/>
      <c r="AM53" s="357">
        <v>689986</v>
      </c>
      <c r="AN53" s="358">
        <v>112138</v>
      </c>
      <c r="AO53" s="359">
        <v>29</v>
      </c>
      <c r="AP53" s="360">
        <v>162193</v>
      </c>
      <c r="AQ53" s="361">
        <v>-7.7</v>
      </c>
      <c r="AR53" s="362">
        <v>36.700000000000003</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534</v>
      </c>
      <c r="AM54" s="365">
        <v>341145</v>
      </c>
      <c r="AN54" s="366">
        <v>55444</v>
      </c>
      <c r="AO54" s="367">
        <v>9.9</v>
      </c>
      <c r="AP54" s="368">
        <v>79985</v>
      </c>
      <c r="AQ54" s="369">
        <v>-8.8000000000000007</v>
      </c>
      <c r="AR54" s="370">
        <v>18.7</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536</v>
      </c>
      <c r="AL55" s="349"/>
      <c r="AM55" s="357">
        <v>654455</v>
      </c>
      <c r="AN55" s="358">
        <v>107853</v>
      </c>
      <c r="AO55" s="359">
        <v>-3.8</v>
      </c>
      <c r="AP55" s="360">
        <v>168868</v>
      </c>
      <c r="AQ55" s="361">
        <v>4.0999999999999996</v>
      </c>
      <c r="AR55" s="362">
        <v>-7.9</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534</v>
      </c>
      <c r="AM56" s="365">
        <v>413316</v>
      </c>
      <c r="AN56" s="366">
        <v>68114</v>
      </c>
      <c r="AO56" s="367">
        <v>22.9</v>
      </c>
      <c r="AP56" s="368">
        <v>79360</v>
      </c>
      <c r="AQ56" s="369">
        <v>-0.8</v>
      </c>
      <c r="AR56" s="370">
        <v>23.7</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537</v>
      </c>
      <c r="AL57" s="349"/>
      <c r="AM57" s="357">
        <v>665278</v>
      </c>
      <c r="AN57" s="358">
        <v>112245</v>
      </c>
      <c r="AO57" s="359">
        <v>4.0999999999999996</v>
      </c>
      <c r="AP57" s="360">
        <v>202870</v>
      </c>
      <c r="AQ57" s="361">
        <v>20.100000000000001</v>
      </c>
      <c r="AR57" s="362">
        <v>-16</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534</v>
      </c>
      <c r="AM58" s="365">
        <v>448540</v>
      </c>
      <c r="AN58" s="366">
        <v>75677</v>
      </c>
      <c r="AO58" s="367">
        <v>11.1</v>
      </c>
      <c r="AP58" s="368">
        <v>79735</v>
      </c>
      <c r="AQ58" s="369">
        <v>0.5</v>
      </c>
      <c r="AR58" s="370">
        <v>10.6</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538</v>
      </c>
      <c r="AL59" s="349"/>
      <c r="AM59" s="357">
        <v>546849</v>
      </c>
      <c r="AN59" s="358">
        <v>94252</v>
      </c>
      <c r="AO59" s="359">
        <v>-16</v>
      </c>
      <c r="AP59" s="360">
        <v>167497</v>
      </c>
      <c r="AQ59" s="361">
        <v>-17.399999999999999</v>
      </c>
      <c r="AR59" s="362">
        <v>1.4</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534</v>
      </c>
      <c r="AM60" s="365">
        <v>380450</v>
      </c>
      <c r="AN60" s="366">
        <v>65572</v>
      </c>
      <c r="AO60" s="367">
        <v>-13.4</v>
      </c>
      <c r="AP60" s="368">
        <v>82571</v>
      </c>
      <c r="AQ60" s="369">
        <v>3.6</v>
      </c>
      <c r="AR60" s="370">
        <v>-17</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539</v>
      </c>
      <c r="AL61" s="371"/>
      <c r="AM61" s="372">
        <v>619934</v>
      </c>
      <c r="AN61" s="373">
        <v>102677</v>
      </c>
      <c r="AO61" s="374">
        <v>5.5</v>
      </c>
      <c r="AP61" s="375">
        <v>175421</v>
      </c>
      <c r="AQ61" s="376">
        <v>-0.1</v>
      </c>
      <c r="AR61" s="362">
        <v>5.6</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534</v>
      </c>
      <c r="AM62" s="365">
        <v>379778</v>
      </c>
      <c r="AN62" s="366">
        <v>63055</v>
      </c>
      <c r="AO62" s="367">
        <v>0.4</v>
      </c>
      <c r="AP62" s="368">
        <v>81870</v>
      </c>
      <c r="AQ62" s="369">
        <v>0.9</v>
      </c>
      <c r="AR62" s="370">
        <v>-0.5</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aCzzcc89Znyp8Tu3PlpIY/r4bilZ7xrMrsWiiAsTSWJ7DXYNd8jq5xwd3wKZNHoMyfICam0/1Y1nwDds4629tQ==" saltValue="66wx8+cWY4GWujXl/lo8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TniG3IcGGxGN9YJud/K6eIiOWMxU5ZDYMhJm6/aUFx4pP6AQrTRfugPyt65O4bxwrGVMyhMPGAUasPggJH4w==" saltValue="r504yCsCXguLoamvb0R7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jRniKMhZ35I3FziRNgbfsS91KMxLVVHHlsk2fogcak8DdH/BJ6qePeYN4FxwmABPtwmtEncxmRcDAcDrXZkw==" saltValue="6YVD63yCrs8NnrjfGb/R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29" t="s">
        <v>3</v>
      </c>
      <c r="D47" s="1229"/>
      <c r="E47" s="1230"/>
      <c r="F47" s="11">
        <v>118.96</v>
      </c>
      <c r="G47" s="12">
        <v>133.58000000000001</v>
      </c>
      <c r="H47" s="12">
        <v>147.94</v>
      </c>
      <c r="I47" s="12">
        <v>152.83000000000001</v>
      </c>
      <c r="J47" s="13">
        <v>158.91999999999999</v>
      </c>
    </row>
    <row r="48" spans="2:10" ht="57.75" customHeight="1" x14ac:dyDescent="0.15">
      <c r="B48" s="14"/>
      <c r="C48" s="1231" t="s">
        <v>4</v>
      </c>
      <c r="D48" s="1231"/>
      <c r="E48" s="1232"/>
      <c r="F48" s="15">
        <v>6.36</v>
      </c>
      <c r="G48" s="16">
        <v>6.47</v>
      </c>
      <c r="H48" s="16">
        <v>3.91</v>
      </c>
      <c r="I48" s="16">
        <v>10.029999999999999</v>
      </c>
      <c r="J48" s="17">
        <v>5.62</v>
      </c>
    </row>
    <row r="49" spans="2:10" ht="57.75" customHeight="1" thickBot="1" x14ac:dyDescent="0.2">
      <c r="B49" s="18"/>
      <c r="C49" s="1233" t="s">
        <v>5</v>
      </c>
      <c r="D49" s="1233"/>
      <c r="E49" s="1234"/>
      <c r="F49" s="19">
        <v>20.170000000000002</v>
      </c>
      <c r="G49" s="20">
        <v>17.62</v>
      </c>
      <c r="H49" s="20">
        <v>8.34</v>
      </c>
      <c r="I49" s="20">
        <v>8.86</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VI3GYDeMpA3b0Rf6aD64IwOV35v9t7MCv4N60sGwKbnvKOtjiXp/uE4iw9mHnKw5wFj88ALDx+SgBD4ke9Nxw==" saltValue="NXLvltd5JkTTK8aWMm8C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2024-03-29T08:07:25Z</dcterms:modified>
</cp:coreProperties>
</file>