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tr-share.lg.vill.kunohe.iwate.jp\share\a01予算管理係\yanagi\◆財政担当書庫\★財政担当資料集★\★財政状況資料集★\公開用データ\"/>
    </mc:Choice>
  </mc:AlternateContent>
  <xr:revisionPtr revIDLastSave="0" documentId="13_ncr:1_{C8C113AF-1139-4849-81AF-0CB619D3D342}" xr6:coauthVersionLast="45" xr6:coauthVersionMax="45" xr10:uidLastSave="{00000000-0000-0000-0000-000000000000}"/>
  <bookViews>
    <workbookView xWindow="-120" yWindow="-120" windowWidth="29040" windowHeight="15840" tabRatio="914"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AM36" i="10"/>
  <c r="U36" i="10"/>
  <c r="C36" i="10"/>
  <c r="AM35" i="10"/>
  <c r="C35"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l="1"/>
  <c r="BE36" i="10" s="1"/>
  <c r="BW34" i="10" l="1"/>
  <c r="BW35" i="10" s="1"/>
  <c r="BW36" i="10" s="1"/>
  <c r="BW37" i="10" s="1"/>
  <c r="BW38" i="10" s="1"/>
  <c r="BW39" i="10" s="1"/>
  <c r="CO34" i="10" l="1"/>
  <c r="CO35" i="10" s="1"/>
</calcChain>
</file>

<file path=xl/sharedStrings.xml><?xml version="1.0" encoding="utf-8"?>
<sst xmlns="http://schemas.openxmlformats.org/spreadsheetml/2006/main" count="1150" uniqueCount="617">
  <si>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</si>
  <si>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</si>
  <si>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</si>
  <si>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</si>
  <si>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</si>
  <si>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</si>
  <si>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</si>
  <si>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</si>
  <si>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</si>
  <si>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</si>
  <si>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</si>
  <si>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</si>
  <si>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</si>
  <si>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</si>
  <si>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</si>
  <si>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</si>
  <si>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</si>
  <si>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</si>
  <si>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</si>
  <si>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</si>
  <si>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</si>
  <si>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</si>
  <si>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</si>
  <si>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</si>
  <si>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</si>
  <si>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</si>
  <si>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</si>
  <si>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</si>
  <si>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</si>
  <si>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</si>
  <si>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</si>
  <si>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</si>
  <si>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</si>
  <si>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</si>
  <si>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</si>
  <si>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</si>
  <si>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</si>
  <si>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</si>
  <si>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</si>
  <si>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</si>
  <si>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</si>
  <si>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</si>
  <si>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</si>
  <si>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</si>
  <si>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</si>
  <si>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</si>
  <si>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</si>
  <si>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</si>
  <si>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</si>
  <si>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</si>
  <si>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</si>
  <si>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</si>
  <si>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</si>
  <si>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</si>
  <si>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</si>
  <si>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</si>
  <si>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</si>
  <si>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</si>
  <si>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</si>
  <si>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</si>
  <si>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</si>
  <si>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</si>
  <si>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</si>
  <si>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</si>
  <si>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</si>
  <si>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</si>
  <si>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</si>
  <si>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</si>
  <si>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</si>
  <si>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</si>
  <si>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</si>
  <si>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</si>
  <si>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</si>
  <si>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</si>
  <si>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</si>
  <si>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</si>
  <si>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</si>
  <si>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</si>
  <si>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</si>
  <si>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</si>
  <si>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</si>
  <si>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</si>
  <si>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</si>
  <si>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</si>
  <si>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</si>
  <si>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</si>
  <si>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</si>
  <si>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</si>
  <si>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</si>
  <si>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</si>
  <si>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</si>
  <si>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</si>
  <si>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</si>
  <si>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</si>
  <si>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</si>
  <si>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</si>
  <si>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</si>
  <si>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九戸村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</si>
  <si>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</si>
  <si>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</si>
  <si>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</si>
  <si>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</si>
  <si>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</si>
  <si>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</si>
  <si>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</si>
  <si>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</si>
  <si>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</si>
  <si>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</si>
  <si>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</si>
  <si>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</si>
  <si>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</si>
  <si>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</si>
  <si>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</si>
  <si>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</si>
  <si>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</si>
  <si>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</si>
  <si>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</si>
  <si>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</si>
  <si>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</si>
  <si>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</si>
  <si>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</si>
  <si>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</si>
  <si>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</si>
  <si>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</si>
  <si>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</si>
  <si>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</si>
  <si>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</si>
  <si>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</si>
  <si>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</si>
  <si>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</si>
  <si>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</si>
  <si>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</si>
  <si>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</si>
  <si>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</si>
  <si>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</si>
  <si>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</si>
  <si>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</si>
  <si>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</si>
  <si>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</si>
  <si>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</si>
  <si>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</si>
  <si>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</si>
  <si>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</si>
  <si>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</si>
  <si>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</si>
  <si>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</si>
  <si>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</si>
  <si>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</si>
  <si>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</si>
  <si>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</si>
  <si>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</si>
  <si>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</si>
  <si>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</si>
  <si>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</si>
  <si>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</si>
  <si>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</si>
  <si>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</si>
  <si>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</si>
  <si>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</si>
  <si>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</si>
  <si>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</si>
  <si>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</si>
  <si>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</si>
  <si>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</si>
  <si>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</si>
  <si>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</si>
  <si>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</si>
  <si>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</si>
  <si>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</si>
  <si>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</si>
  <si>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</si>
  <si>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</si>
  <si>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</si>
  <si>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</si>
  <si>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</si>
  <si>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</si>
  <si>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</si>
  <si>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</si>
  <si>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</si>
  <si>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</si>
  <si>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</si>
  <si>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</si>
  <si>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</si>
  <si>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</si>
  <si>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</si>
  <si>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</si>
  <si>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</si>
  <si>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</si>
  <si>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</si>
  <si>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</si>
  <si>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</si>
  <si>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</si>
  <si>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</si>
  <si>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</si>
  <si>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</si>
  <si>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</si>
  <si>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</si>
  <si>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</si>
  <si>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</si>
  <si>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</si>
  <si>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</si>
  <si>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</si>
  <si>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</si>
  <si>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</si>
  <si>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</si>
  <si>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</si>
  <si>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</si>
  <si>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</si>
  <si>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</si>
  <si>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</si>
  <si>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</si>
  <si>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</si>
  <si>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</si>
  <si>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</si>
  <si>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</si>
  <si>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</si>
  <si>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</si>
  <si>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岩手県九戸村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</si>
  <si>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</si>
  <si>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</si>
  <si>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</si>
  <si>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</si>
  <si>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</si>
  <si>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</si>
  <si>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</si>
  <si>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</si>
  <si>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</si>
  <si>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</si>
  <si>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</si>
  <si>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</si>
  <si>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</si>
  <si>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</si>
  <si>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</si>
  <si>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</si>
  <si>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</si>
  <si>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</si>
  <si>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</si>
  <si>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</si>
  <si>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</si>
  <si>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</si>
  <si>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</si>
  <si>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</si>
  <si>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</si>
  <si>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</si>
  <si>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</si>
  <si>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</si>
  <si>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</si>
  <si>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</si>
  <si>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</si>
  <si>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</si>
  <si>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</si>
  <si>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</si>
  <si>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</si>
  <si>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</si>
  <si>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</si>
  <si>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</si>
  <si>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</si>
  <si>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</si>
  <si>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</si>
  <si>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</si>
  <si>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</si>
  <si>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</si>
  <si>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</si>
  <si>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</si>
  <si>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</si>
  <si>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</si>
  <si>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</si>
  <si>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</si>
  <si>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</si>
  <si>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</si>
  <si>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</si>
  <si>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</si>
  <si>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</si>
  <si>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</si>
  <si>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</si>
  <si>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</si>
  <si>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</si>
  <si>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</si>
  <si>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</si>
  <si>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</si>
  <si>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</si>
  <si>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</si>
  <si>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</si>
  <si>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</si>
  <si>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</si>
  <si>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</si>
  <si>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</si>
  <si>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</si>
  <si>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</si>
  <si>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</si>
  <si>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</si>
  <si>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</si>
  <si>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</si>
  <si>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</si>
  <si>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</si>
  <si>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</si>
  <si>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</si>
  <si>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</si>
  <si>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</si>
  <si>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</si>
  <si>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</si>
  <si>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</si>
  <si>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</si>
  <si>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</si>
  <si>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</si>
  <si>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</si>
  <si>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</si>
  <si>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</si>
  <si>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</si>
  <si>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</si>
  <si>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</si>
  <si>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</si>
  <si>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</si>
  <si>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</si>
  <si>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</si>
  <si>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</si>
  <si>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</si>
  <si>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</si>
  <si>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</si>
  <si>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</si>
  <si>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</si>
  <si>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</si>
  <si>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</si>
  <si>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</si>
  <si>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</si>
  <si>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</si>
  <si>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</si>
  <si>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</si>
  <si>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</si>
  <si>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</si>
  <si>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</si>
  <si>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</si>
  <si>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</si>
  <si>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</si>
  <si>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</si>
  <si>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</si>
  <si>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</si>
  <si>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</si>
  <si>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</si>
  <si>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</si>
  <si>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</si>
  <si>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観光施設</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</si>
  <si>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</si>
  <si>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</si>
  <si>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</si>
  <si>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</si>
  <si>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</si>
  <si>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</si>
  <si>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</si>
  <si>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</si>
  <si>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</si>
  <si>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</si>
  <si>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</si>
  <si>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</si>
  <si>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</si>
  <si>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</si>
  <si>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</si>
  <si>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</si>
  <si>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</si>
  <si>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</si>
  <si>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</si>
  <si>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</si>
  <si>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</si>
  <si>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</si>
  <si>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</si>
  <si>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</si>
  <si>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</si>
  <si>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</si>
  <si>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</si>
  <si>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</si>
  <si>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</si>
  <si>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岩手県九戸村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</si>
  <si>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</si>
  <si>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</si>
  <si>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</si>
  <si>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</si>
  <si>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</si>
  <si>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</si>
  <si>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</si>
  <si>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</si>
  <si>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</si>
  <si>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</si>
  <si>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</si>
  <si>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</si>
  <si>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</si>
  <si>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</si>
  <si>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</si>
  <si>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</si>
  <si>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</si>
  <si>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</si>
  <si>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</si>
  <si>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</si>
  <si>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</si>
  <si>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</si>
  <si>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</si>
  <si>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</si>
  <si>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</si>
  <si>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</si>
  <si>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</si>
  <si>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</si>
  <si>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</si>
  <si>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</si>
  <si>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</si>
  <si>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</si>
  <si>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</si>
  <si>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</si>
  <si>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</si>
  <si>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</si>
  <si>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</si>
  <si>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</si>
  <si>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</si>
  <si>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下水道事業特別会計</t>
    <phoneticPr fontId="5"/>
  </si>
  <si>
    <t>索道事業特別会計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</si>
  <si>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</si>
  <si>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</si>
  <si>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</si>
  <si>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</si>
  <si>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</si>
  <si>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</si>
  <si>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</si>
  <si>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</si>
  <si>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</si>
  <si>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</si>
  <si>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</si>
  <si>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</si>
  <si>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</si>
  <si>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</si>
  <si>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</si>
  <si>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</si>
  <si>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</si>
  <si>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</si>
  <si>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</si>
  <si>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</si>
  <si>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</si>
  <si>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</si>
  <si>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</si>
  <si>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</si>
  <si>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</si>
  <si>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</si>
  <si>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</si>
  <si>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</si>
  <si>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</si>
  <si>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</si>
  <si>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</si>
  <si>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</si>
  <si>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</si>
  <si>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</si>
  <si>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</si>
  <si>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</si>
  <si>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</si>
  <si>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</si>
  <si>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</si>
  <si>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</si>
  <si>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</si>
  <si>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</si>
  <si>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</si>
  <si>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</si>
  <si>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</si>
  <si>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</si>
  <si>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</si>
  <si>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</si>
  <si>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</si>
  <si>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</si>
  <si>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</si>
  <si>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</si>
  <si>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</si>
  <si>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</si>
  <si>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</si>
  <si>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</si>
  <si>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</si>
  <si>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</si>
  <si>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</si>
  <si>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</si>
  <si>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</si>
  <si>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</si>
  <si>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</si>
  <si>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</si>
  <si>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</si>
  <si>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</si>
  <si>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</si>
  <si>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</si>
  <si>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</si>
  <si>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</si>
  <si>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</si>
  <si>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索道事業特別会計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</si>
  <si>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</si>
  <si>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</si>
  <si>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</si>
  <si>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</si>
  <si>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</si>
  <si>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</si>
  <si>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</si>
  <si>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</si>
  <si>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</si>
  <si>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</si>
  <si>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</si>
  <si>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</si>
  <si>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</si>
  <si>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</si>
  <si>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</si>
  <si>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</si>
  <si>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</si>
  <si>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</si>
  <si>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</si>
  <si>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</si>
  <si>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</si>
  <si>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</si>
  <si>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</si>
  <si>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</si>
  <si>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</si>
  <si>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</si>
  <si>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</si>
  <si>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</si>
  <si>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</si>
  <si>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</si>
  <si>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</si>
  <si>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</si>
  <si>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</si>
  <si>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</si>
  <si>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</si>
  <si>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</si>
  <si>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</si>
  <si>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</si>
  <si>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</si>
  <si>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</si>
  <si>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</si>
  <si>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</si>
  <si>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</si>
  <si>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</si>
  <si>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</si>
  <si>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</si>
  <si>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</si>
  <si>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</si>
  <si>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</si>
  <si>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</si>
  <si>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</si>
  <si>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</si>
  <si>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</si>
  <si>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</si>
  <si>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</si>
  <si>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</si>
  <si>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</si>
  <si>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</si>
  <si>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</si>
  <si>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</si>
  <si>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</si>
  <si>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</si>
  <si>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</si>
  <si>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</si>
  <si>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</si>
  <si>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</si>
  <si>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</si>
  <si>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</si>
  <si>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</si>
  <si>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</si>
  <si>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</si>
  <si>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</si>
  <si>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</si>
  <si>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</si>
  <si>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</si>
  <si>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</si>
  <si>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</si>
  <si>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</si>
  <si>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</si>
  <si>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</si>
  <si>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</si>
  <si>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</si>
  <si>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</si>
  <si>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</si>
  <si>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</si>
  <si>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</si>
  <si>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2.21</t>
  </si>
  <si>
    <t>▲ 2.61</t>
  </si>
  <si>
    <t>▲ 0.09</t>
  </si>
  <si>
    <t>水道事業会計</t>
  </si>
  <si>
    <t>一般会計</t>
  </si>
  <si>
    <t>下水道事業特別会計</t>
  </si>
  <si>
    <t>農業集落排水事業特別会計</t>
  </si>
  <si>
    <t>後期高齢者医療特別会計</t>
  </si>
  <si>
    <t>国民健康保険特別会計</t>
  </si>
  <si>
    <t>索道事業特別会計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</si>
  <si>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</si>
  <si>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</si>
  <si>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</si>
  <si>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</si>
  <si>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</si>
  <si>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</si>
  <si>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</si>
  <si>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</si>
  <si>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一般財団法人九戸教育施設運営会</t>
  </si>
  <si>
    <t>株式会社九戸村総合公社</t>
    <rPh sb="4" eb="7">
      <t>クノヘムラ</t>
    </rPh>
    <rPh sb="7" eb="9">
      <t>ソウゴウ</t>
    </rPh>
    <phoneticPr fontId="2"/>
  </si>
  <si>
    <t>二戸地区広域行政事務組合（一般会計）</t>
  </si>
  <si>
    <t>二戸地区広域行政事務組合（介護保険特別会計）</t>
  </si>
  <si>
    <t>岩手県市町村総合事務組合（一般会計）</t>
  </si>
  <si>
    <t>岩手県市町村総合事務組合（特別会計）</t>
  </si>
  <si>
    <t>岩手県後期高齢者医療広域連合（一般会計）</t>
  </si>
  <si>
    <t>岩手県後期高齢者医療広域連合（特別会計）</t>
  </si>
  <si>
    <t>-</t>
    <phoneticPr fontId="2"/>
  </si>
  <si>
    <t>(地域振興基金(R3年度末現在))</t>
    <phoneticPr fontId="2"/>
  </si>
  <si>
    <t>(子ども・子育て支援基金(R3年度末現在))</t>
    <phoneticPr fontId="2"/>
  </si>
  <si>
    <t>(人材育成基金(R3年度末現在))</t>
    <phoneticPr fontId="2"/>
  </si>
  <si>
    <t>(農林業振興基金(R3年度末現在))</t>
    <phoneticPr fontId="2"/>
  </si>
  <si>
    <t>(育英奨学資金貸付基金(R3年度末現在))</t>
    <phoneticPr fontId="2"/>
  </si>
  <si>
    <t>－</t>
  </si>
  <si>
    <t>-</t>
    <phoneticPr fontId="2"/>
  </si>
  <si>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</si>
  <si>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</si>
  <si>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</si>
  <si>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てきた結果、平成19年度に108.5あった将来負担比率が平成22年度には15.8まで縮小、平成23年度から数値ゼロで推移している。有形固定資産減価償却率は類似団体よりも低く、年々上昇傾向にあるが、主な要因としては、1980年から1990年代に建設された小学校５校、1979年に建設された九戸中学校の教育施設は有形固定資産減価償却率78.9％に達しているものの、長寿命化や改修が進む道路が60.4％、橋りょう3.7％と全体の減価償却率を引き下げている。今後、公共施設等総合管理計画（改訂中）により、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</si>
  <si>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</si>
  <si>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</si>
  <si>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</si>
  <si>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</si>
  <si>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</si>
  <si>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</si>
  <si>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ではあるが、近年は増加傾向が続く。将来負担比率については平成23年度より数値ゼロが続いているが、将来的には、保育園や学校といった施設整備、本庁舎の大規模改修、各地区の集会施設の建て替えや大規模改修、各事業への繰出し、行政コスト拡大等により財政調整基金の繰入れは続くことが予想され、将来負担が基金残高を逆転することも予想される。行財政運営の健全化のため、事務事業のスクラップ・アンド・ビルドやプライマリーバランスの堅持に努め、これまで以上に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</si>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</sst>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AF5D-48FC-A06B-44C0DAA164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112245</c:v>
                </c:pt>
                <c:pt idx="1">
                  <c:v>94252</c:v>
                </c:pt>
                <c:pt idx="2">
                  <c:v>113355</c:v>
                </c:pt>
                <c:pt idx="3">
                  <c:v>124693</c:v>
                </c:pt>
                <c:pt idx="4">
                  <c:v>175040</c:v>
                </c:pt>
              </c:numCache>
            </c:numRef>
          </c:val>
          <c:smooth val="0"/>
          <c:extLst>
            <c:ext xmlns:c16="http://schemas.microsoft.com/office/drawing/2014/chart" uri="{C3380CC4-5D6E-409C-BE32-E72D297353CC}">
              <c16:uniqueId val="{00000001-AF5D-48FC-A06B-44C0DAA1649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10.029999999999999</c:v>
                </c:pt>
                <c:pt idx="1">
                  <c:v>5.62</c:v>
                </c:pt>
                <c:pt idx="2">
                  <c:v>7.31</c:v>
                </c:pt>
                <c:pt idx="3">
                  <c:v>3.78</c:v>
                </c:pt>
                <c:pt idx="4">
                  <c:v>2.2200000000000002</c:v>
                </c:pt>
              </c:numCache>
            </c:numRef>
          </c:val>
          <c:extLst>
            <c:ext xmlns:c16="http://schemas.microsoft.com/office/drawing/2014/chart" uri="{C3380CC4-5D6E-409C-BE32-E72D297353CC}">
              <c16:uniqueId val="{00000000-2044-4EB5-9888-1A7BF17D1F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152.83000000000001</c:v>
                </c:pt>
                <c:pt idx="1">
                  <c:v>158.91999999999999</c:v>
                </c:pt>
                <c:pt idx="2">
                  <c:v>161.13</c:v>
                </c:pt>
                <c:pt idx="3">
                  <c:v>149.71</c:v>
                </c:pt>
                <c:pt idx="4">
                  <c:v>139.81</c:v>
                </c:pt>
              </c:numCache>
            </c:numRef>
          </c:val>
          <c:extLst>
            <c:ext xmlns:c16="http://schemas.microsoft.com/office/drawing/2014/chart" uri="{C3380CC4-5D6E-409C-BE32-E72D297353CC}">
              <c16:uniqueId val="{00000001-2044-4EB5-9888-1A7BF17D1F3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8.86</c:v>
                </c:pt>
                <c:pt idx="1">
                  <c:v>-2.21</c:v>
                </c:pt>
                <c:pt idx="2">
                  <c:v>1.63</c:v>
                </c:pt>
                <c:pt idx="3">
                  <c:v>-2.61</c:v>
                </c:pt>
                <c:pt idx="4">
                  <c:v>-0.09</c:v>
                </c:pt>
              </c:numCache>
            </c:numRef>
          </c:val>
          <c:smooth val="0"/>
          <c:extLst>
            <c:ext xmlns:c16="http://schemas.microsoft.com/office/drawing/2014/chart" uri="{C3380CC4-5D6E-409C-BE32-E72D297353CC}">
              <c16:uniqueId val="{00000002-2044-4EB5-9888-1A7BF17D1F3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4D3-41FA-966F-5A7C5C3A446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4D3-41FA-966F-5A7C5C3A446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4D3-41FA-966F-5A7C5C3A4467}"/>
            </c:ext>
          </c:extLst>
        </c:ser>
        <c:ser>
          <c:idx val="3"/>
          <c:order val="3"/>
          <c:tx>
            <c:strRef>
              <c:f>データシート!$A$30</c:f>
              <c:strCache>
                <c:ptCount val="1"/>
                <c:pt idx="0">
                  <c:v>索道事業特別会計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4D3-41FA-966F-5A7C5C3A446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14D3-41FA-966F-5A7C5C3A446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14D3-41FA-966F-5A7C5C3A4467}"/>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0.02</c:v>
                </c:pt>
                <c:pt idx="2">
                  <c:v>#N/A</c:v>
                </c:pt>
                <c:pt idx="3">
                  <c:v>0.04</c:v>
                </c:pt>
                <c:pt idx="4">
                  <c:v>#N/A</c:v>
                </c:pt>
                <c:pt idx="5">
                  <c:v>0.01</c:v>
                </c:pt>
                <c:pt idx="6">
                  <c:v>#N/A</c:v>
                </c:pt>
                <c:pt idx="7">
                  <c:v>0.05</c:v>
                </c:pt>
                <c:pt idx="8">
                  <c:v>#N/A</c:v>
                </c:pt>
                <c:pt idx="9">
                  <c:v>0.02</c:v>
                </c:pt>
              </c:numCache>
            </c:numRef>
          </c:val>
          <c:extLst>
            <c:ext xmlns:c16="http://schemas.microsoft.com/office/drawing/2014/chart" uri="{C3380CC4-5D6E-409C-BE32-E72D297353CC}">
              <c16:uniqueId val="{00000006-14D3-41FA-966F-5A7C5C3A4467}"/>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0.15</c:v>
                </c:pt>
                <c:pt idx="2">
                  <c:v>#N/A</c:v>
                </c:pt>
                <c:pt idx="3">
                  <c:v>0.11</c:v>
                </c:pt>
                <c:pt idx="4">
                  <c:v>#N/A</c:v>
                </c:pt>
                <c:pt idx="5">
                  <c:v>0.16</c:v>
                </c:pt>
                <c:pt idx="6">
                  <c:v>#N/A</c:v>
                </c:pt>
                <c:pt idx="7">
                  <c:v>0.05</c:v>
                </c:pt>
                <c:pt idx="8">
                  <c:v>#N/A</c:v>
                </c:pt>
                <c:pt idx="9">
                  <c:v>0.13</c:v>
                </c:pt>
              </c:numCache>
            </c:numRef>
          </c:val>
          <c:extLst>
            <c:ext xmlns:c16="http://schemas.microsoft.com/office/drawing/2014/chart" uri="{C3380CC4-5D6E-409C-BE32-E72D297353CC}">
              <c16:uniqueId val="{00000007-14D3-41FA-966F-5A7C5C3A446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10.02</c:v>
                </c:pt>
                <c:pt idx="2">
                  <c:v>#N/A</c:v>
                </c:pt>
                <c:pt idx="3">
                  <c:v>5.61</c:v>
                </c:pt>
                <c:pt idx="4">
                  <c:v>#N/A</c:v>
                </c:pt>
                <c:pt idx="5">
                  <c:v>7.31</c:v>
                </c:pt>
                <c:pt idx="6">
                  <c:v>#N/A</c:v>
                </c:pt>
                <c:pt idx="7">
                  <c:v>3.77</c:v>
                </c:pt>
                <c:pt idx="8">
                  <c:v>#N/A</c:v>
                </c:pt>
                <c:pt idx="9">
                  <c:v>2.2200000000000002</c:v>
                </c:pt>
              </c:numCache>
            </c:numRef>
          </c:val>
          <c:extLst>
            <c:ext xmlns:c16="http://schemas.microsoft.com/office/drawing/2014/chart" uri="{C3380CC4-5D6E-409C-BE32-E72D297353CC}">
              <c16:uniqueId val="{00000008-14D3-41FA-966F-5A7C5C3A446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6.38</c:v>
                </c:pt>
                <c:pt idx="2">
                  <c:v>#N/A</c:v>
                </c:pt>
                <c:pt idx="3">
                  <c:v>6.12</c:v>
                </c:pt>
                <c:pt idx="4">
                  <c:v>#N/A</c:v>
                </c:pt>
                <c:pt idx="5">
                  <c:v>6.73</c:v>
                </c:pt>
                <c:pt idx="6">
                  <c:v>#N/A</c:v>
                </c:pt>
                <c:pt idx="7">
                  <c:v>5.58</c:v>
                </c:pt>
                <c:pt idx="8">
                  <c:v>#N/A</c:v>
                </c:pt>
                <c:pt idx="9">
                  <c:v>5.43</c:v>
                </c:pt>
              </c:numCache>
            </c:numRef>
          </c:val>
          <c:extLst>
            <c:ext xmlns:c16="http://schemas.microsoft.com/office/drawing/2014/chart" uri="{C3380CC4-5D6E-409C-BE32-E72D297353CC}">
              <c16:uniqueId val="{00000009-14D3-41FA-966F-5A7C5C3A446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394</c:v>
                </c:pt>
                <c:pt idx="5">
                  <c:v>380</c:v>
                </c:pt>
                <c:pt idx="8">
                  <c:v>379</c:v>
                </c:pt>
                <c:pt idx="11">
                  <c:v>399</c:v>
                </c:pt>
                <c:pt idx="14">
                  <c:v>420</c:v>
                </c:pt>
              </c:numCache>
            </c:numRef>
          </c:val>
          <c:extLst>
            <c:ext xmlns:c16="http://schemas.microsoft.com/office/drawing/2014/chart" uri="{C3380CC4-5D6E-409C-BE32-E72D297353CC}">
              <c16:uniqueId val="{00000000-E96D-4054-8ED7-7BB2308371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6D-4054-8ED7-7BB2308371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96D-4054-8ED7-7BB2308371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c:v>
                </c:pt>
                <c:pt idx="3">
                  <c:v>16</c:v>
                </c:pt>
                <c:pt idx="6">
                  <c:v>17</c:v>
                </c:pt>
                <c:pt idx="9">
                  <c:v>17</c:v>
                </c:pt>
                <c:pt idx="12">
                  <c:v>17</c:v>
                </c:pt>
              </c:numCache>
            </c:numRef>
          </c:val>
          <c:extLst>
            <c:ext xmlns:c16="http://schemas.microsoft.com/office/drawing/2014/chart" uri="{C3380CC4-5D6E-409C-BE32-E72D297353CC}">
              <c16:uniqueId val="{00000003-E96D-4054-8ED7-7BB2308371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98</c:v>
                </c:pt>
                <c:pt idx="3">
                  <c:v>101</c:v>
                </c:pt>
                <c:pt idx="6">
                  <c:v>101</c:v>
                </c:pt>
                <c:pt idx="9">
                  <c:v>100</c:v>
                </c:pt>
                <c:pt idx="12">
                  <c:v>101</c:v>
                </c:pt>
              </c:numCache>
            </c:numRef>
          </c:val>
          <c:extLst>
            <c:ext xmlns:c16="http://schemas.microsoft.com/office/drawing/2014/chart" uri="{C3380CC4-5D6E-409C-BE32-E72D297353CC}">
              <c16:uniqueId val="{00000004-E96D-4054-8ED7-7BB2308371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6D-4054-8ED7-7BB2308371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6D-4054-8ED7-7BB2308371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408</c:v>
                </c:pt>
                <c:pt idx="3">
                  <c:v>414</c:v>
                </c:pt>
                <c:pt idx="6">
                  <c:v>414</c:v>
                </c:pt>
                <c:pt idx="9">
                  <c:v>464</c:v>
                </c:pt>
                <c:pt idx="12">
                  <c:v>499</c:v>
                </c:pt>
              </c:numCache>
            </c:numRef>
          </c:val>
          <c:extLst>
            <c:ext xmlns:c16="http://schemas.microsoft.com/office/drawing/2014/chart" uri="{C3380CC4-5D6E-409C-BE32-E72D297353CC}">
              <c16:uniqueId val="{00000007-E96D-4054-8ED7-7BB2308371D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125</c:v>
                </c:pt>
                <c:pt idx="2">
                  <c:v>#N/A</c:v>
                </c:pt>
                <c:pt idx="3">
                  <c:v>#N/A</c:v>
                </c:pt>
                <c:pt idx="4">
                  <c:v>151</c:v>
                </c:pt>
                <c:pt idx="5">
                  <c:v>#N/A</c:v>
                </c:pt>
                <c:pt idx="6">
                  <c:v>#N/A</c:v>
                </c:pt>
                <c:pt idx="7">
                  <c:v>153</c:v>
                </c:pt>
                <c:pt idx="8">
                  <c:v>#N/A</c:v>
                </c:pt>
                <c:pt idx="9">
                  <c:v>#N/A</c:v>
                </c:pt>
                <c:pt idx="10">
                  <c:v>182</c:v>
                </c:pt>
                <c:pt idx="11">
                  <c:v>#N/A</c:v>
                </c:pt>
                <c:pt idx="12">
                  <c:v>#N/A</c:v>
                </c:pt>
                <c:pt idx="13">
                  <c:v>197</c:v>
                </c:pt>
                <c:pt idx="14">
                  <c:v>#N/A</c:v>
                </c:pt>
              </c:numCache>
            </c:numRef>
          </c:val>
          <c:smooth val="0"/>
          <c:extLst>
            <c:ext xmlns:c16="http://schemas.microsoft.com/office/drawing/2014/chart" uri="{C3380CC4-5D6E-409C-BE32-E72D297353CC}">
              <c16:uniqueId val="{00000008-E96D-4054-8ED7-7BB2308371D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4168</c:v>
                </c:pt>
                <c:pt idx="5">
                  <c:v>4177</c:v>
                </c:pt>
                <c:pt idx="8">
                  <c:v>4234</c:v>
                </c:pt>
                <c:pt idx="11">
                  <c:v>3986</c:v>
                </c:pt>
                <c:pt idx="14">
                  <c:v>3975</c:v>
                </c:pt>
              </c:numCache>
            </c:numRef>
          </c:val>
          <c:extLst>
            <c:ext xmlns:c16="http://schemas.microsoft.com/office/drawing/2014/chart" uri="{C3380CC4-5D6E-409C-BE32-E72D297353CC}">
              <c16:uniqueId val="{00000000-E3CB-40F8-B73D-E144A0349C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78</c:v>
                </c:pt>
                <c:pt idx="5">
                  <c:v>68</c:v>
                </c:pt>
                <c:pt idx="8">
                  <c:v>58</c:v>
                </c:pt>
                <c:pt idx="11">
                  <c:v>49</c:v>
                </c:pt>
                <c:pt idx="14">
                  <c:v>42</c:v>
                </c:pt>
              </c:numCache>
            </c:numRef>
          </c:val>
          <c:extLst>
            <c:ext xmlns:c16="http://schemas.microsoft.com/office/drawing/2014/chart" uri="{C3380CC4-5D6E-409C-BE32-E72D297353CC}">
              <c16:uniqueId val="{00000001-E3CB-40F8-B73D-E144A0349C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5050</c:v>
                </c:pt>
                <c:pt idx="5">
                  <c:v>5107</c:v>
                </c:pt>
                <c:pt idx="8">
                  <c:v>5115</c:v>
                </c:pt>
                <c:pt idx="11">
                  <c:v>5325</c:v>
                </c:pt>
                <c:pt idx="14">
                  <c:v>5514</c:v>
                </c:pt>
              </c:numCache>
            </c:numRef>
          </c:val>
          <c:extLst>
            <c:ext xmlns:c16="http://schemas.microsoft.com/office/drawing/2014/chart" uri="{C3380CC4-5D6E-409C-BE32-E72D297353CC}">
              <c16:uniqueId val="{00000002-E3CB-40F8-B73D-E144A0349C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CB-40F8-B73D-E144A0349C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CB-40F8-B73D-E144A0349C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CB-40F8-B73D-E144A0349C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410</c:v>
                </c:pt>
                <c:pt idx="3">
                  <c:v>370</c:v>
                </c:pt>
                <c:pt idx="6">
                  <c:v>328</c:v>
                </c:pt>
                <c:pt idx="9">
                  <c:v>314</c:v>
                </c:pt>
                <c:pt idx="12">
                  <c:v>311</c:v>
                </c:pt>
              </c:numCache>
            </c:numRef>
          </c:val>
          <c:extLst>
            <c:ext xmlns:c16="http://schemas.microsoft.com/office/drawing/2014/chart" uri="{C3380CC4-5D6E-409C-BE32-E72D297353CC}">
              <c16:uniqueId val="{00000006-E3CB-40F8-B73D-E144A0349C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142</c:v>
                </c:pt>
                <c:pt idx="3">
                  <c:v>126</c:v>
                </c:pt>
                <c:pt idx="6">
                  <c:v>115</c:v>
                </c:pt>
                <c:pt idx="9">
                  <c:v>98</c:v>
                </c:pt>
                <c:pt idx="12">
                  <c:v>344</c:v>
                </c:pt>
              </c:numCache>
            </c:numRef>
          </c:val>
          <c:extLst>
            <c:ext xmlns:c16="http://schemas.microsoft.com/office/drawing/2014/chart" uri="{C3380CC4-5D6E-409C-BE32-E72D297353CC}">
              <c16:uniqueId val="{00000007-E3CB-40F8-B73D-E144A0349C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1233</c:v>
                </c:pt>
                <c:pt idx="3">
                  <c:v>1152</c:v>
                </c:pt>
                <c:pt idx="6">
                  <c:v>1058</c:v>
                </c:pt>
                <c:pt idx="9">
                  <c:v>985</c:v>
                </c:pt>
                <c:pt idx="12">
                  <c:v>910</c:v>
                </c:pt>
              </c:numCache>
            </c:numRef>
          </c:val>
          <c:extLst>
            <c:ext xmlns:c16="http://schemas.microsoft.com/office/drawing/2014/chart" uri="{C3380CC4-5D6E-409C-BE32-E72D297353CC}">
              <c16:uniqueId val="{00000008-E3CB-40F8-B73D-E144A0349C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3CB-40F8-B73D-E144A0349C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4421</c:v>
                </c:pt>
                <c:pt idx="3">
                  <c:v>4381</c:v>
                </c:pt>
                <c:pt idx="6">
                  <c:v>4510</c:v>
                </c:pt>
                <c:pt idx="9">
                  <c:v>4433</c:v>
                </c:pt>
                <c:pt idx="12">
                  <c:v>4845</c:v>
                </c:pt>
              </c:numCache>
            </c:numRef>
          </c:val>
          <c:extLst>
            <c:ext xmlns:c16="http://schemas.microsoft.com/office/drawing/2014/chart" uri="{C3380CC4-5D6E-409C-BE32-E72D297353CC}">
              <c16:uniqueId val="{0000000A-E3CB-40F8-B73D-E144A0349C0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3CB-40F8-B73D-E144A0349C0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4215</c:v>
                </c:pt>
                <c:pt idx="1">
                  <c:v>4226</c:v>
                </c:pt>
                <c:pt idx="2">
                  <c:v>4262</c:v>
                </c:pt>
              </c:numCache>
            </c:numRef>
          </c:val>
          <c:extLst>
            <c:ext xmlns:c16="http://schemas.microsoft.com/office/drawing/2014/chart" uri="{C3380CC4-5D6E-409C-BE32-E72D297353CC}">
              <c16:uniqueId val="{00000000-6C89-45CF-81AD-023914C950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277</c:v>
                </c:pt>
                <c:pt idx="1">
                  <c:v>277</c:v>
                </c:pt>
                <c:pt idx="2">
                  <c:v>304</c:v>
                </c:pt>
              </c:numCache>
            </c:numRef>
          </c:val>
          <c:extLst>
            <c:ext xmlns:c16="http://schemas.microsoft.com/office/drawing/2014/chart" uri="{C3380CC4-5D6E-409C-BE32-E72D297353CC}">
              <c16:uniqueId val="{00000001-6C89-45CF-81AD-023914C950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644</c:v>
                </c:pt>
                <c:pt idx="1">
                  <c:v>847</c:v>
                </c:pt>
                <c:pt idx="2">
                  <c:v>984</c:v>
                </c:pt>
              </c:numCache>
            </c:numRef>
          </c:val>
          <c:extLst>
            <c:ext xmlns:c16="http://schemas.microsoft.com/office/drawing/2014/chart" uri="{C3380CC4-5D6E-409C-BE32-E72D297353CC}">
              <c16:uniqueId val="{00000002-6C89-45CF-81AD-023914C950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{35D9D51B-72B9-4AF5-9E4A-53CA1BDC211B}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39C-4315-A9E6-EE0D4E99B7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{B847F170-E88E-47CE-A113-36204527309B}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9C-4315-A9E6-EE0D4E99B7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{4EC8E77E-9CC7-4381-885B-D6B2509437C5}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9C-4315-A9E6-EE0D4E99B7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{6882066E-B4C3-4439-901E-BF688D2AFAD0}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9C-4315-A9E6-EE0D4E99B7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{0325AD0B-8720-406F-837C-112235641BA1}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9C-4315-A9E6-EE0D4E99B75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{5F02734B-47E6-488C-A812-63CD9BEDA3EE}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39C-4315-A9E6-EE0D4E99B75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{D54097FC-D6EF-4EE2-A294-2357F3AAA2B4}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39C-4315-A9E6-EE0D4E99B75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{2A87EABE-B530-4EEB-B72E-20F3C93EF2D6}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39C-4315-A9E6-EE0D4E99B75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{7D75ED5A-1B80-4F94-9F45-1DE5E0557260}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39C-4315-A9E6-EE0D4E99B7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54.6</c:v>
                </c:pt>
                <c:pt idx="8">
                  <c:v>56.3</c:v>
                </c:pt>
                <c:pt idx="16">
                  <c:v>57.9</c:v>
                </c:pt>
                <c:pt idx="24">
                  <c:v>59.5</c:v>
                </c:pt>
                <c:pt idx="32">
                  <c:v>64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39C-4315-A9E6-EE0D4E99B75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{B25D2B12-BE87-43D9-AB35-7E9B4A52FC42}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39C-4315-A9E6-EE0D4E99B75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{A4840BDA-88C3-46F5-BCCC-B4388159B470}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9C-4315-A9E6-EE0D4E99B7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{BEDE6440-0A19-4F3A-B4D2-28E6316AD4F9}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9C-4315-A9E6-EE0D4E99B7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{80BCFD36-78C0-4046-9087-8FC34F2F104D}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9C-4315-A9E6-EE0D4E99B7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{D63553AC-066C-48FE-8727-31DA9B3D3959}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9C-4315-A9E6-EE0D4E99B75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{B1397B02-87DE-4F8F-9D19-AC987B018288}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39C-4315-A9E6-EE0D4E99B75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{323B4C82-DF77-4BC3-B8BE-768CFD787611}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39C-4315-A9E6-EE0D4E99B75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{7FA70EB4-9F1E-4BB9-9C85-930A93805D60}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39C-4315-A9E6-EE0D4E99B75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{D5FB748E-E2C7-4871-998E-33A4809BBE92}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39C-4315-A9E6-EE0D4E99B7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39C-4315-A9E6-EE0D4E99B758}"/>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{29A49E2A-7734-4239-9457-9B677F002687}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980-4DD5-BEEA-131B1B0E5D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{F2AF0828-8954-4D5E-8F18-D77EE407AAE6}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80-4DD5-BEEA-131B1B0E5D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{8154D4AE-C685-4774-836E-C510FF9F7B94}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80-4DD5-BEEA-131B1B0E5D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{4D5522FA-DC7D-4193-8D89-655C7F75FCA3}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80-4DD5-BEEA-131B1B0E5D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{D86DBC96-B93F-4399-AD5B-AD7097E9AE3B}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80-4DD5-BEEA-131B1B0E5D7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{86E62F08-6BB8-4EC6-BE6B-50B53239311E}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980-4DD5-BEEA-131B1B0E5D7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{99FAD8DA-D3EF-4065-8435-4D842D4E42C1}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980-4DD5-BEEA-131B1B0E5D7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{111FD816-A6EC-47D1-B17E-88A56D89154D}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980-4DD5-BEEA-131B1B0E5D7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{7AE740FC-9343-43EB-A8A3-69803B1ECA8F}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980-4DD5-BEEA-131B1B0E5D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5.4</c:v>
                </c:pt>
                <c:pt idx="16">
                  <c:v>6.2</c:v>
                </c:pt>
                <c:pt idx="24">
                  <c:v>6.9</c:v>
                </c:pt>
                <c:pt idx="32">
                  <c:v>7.2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980-4DD5-BEEA-131B1B0E5D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{8BA2B2C2-BB75-406E-9BC1-8601C11B97B7}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980-4DD5-BEEA-131B1B0E5D7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{F60806B2-900A-4D9B-896F-60AEB54283AA}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80-4DD5-BEEA-131B1B0E5D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{D44EA0B2-5EC2-413C-84DF-3D55245A2320}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80-4DD5-BEEA-131B1B0E5D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{0D6D9681-9E79-4C85-A5E0-A00F378B8655}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80-4DD5-BEEA-131B1B0E5D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{3EEF50C8-E700-4F49-BCF4-DD5146DD2ED4}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80-4DD5-BEEA-131B1B0E5D7B}"/>
                </c:ext>
              </c:extLst>
            </c:dLbl>
            <c:dLbl>
              <c:idx val="8"/>
              <c:layout>
                <c:manualLayout>
                  <c:x val="-4.509653070695381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{B5D86A37-86C1-4AAE-9015-66E7910EA0A0}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980-4DD5-BEEA-131B1B0E5D7B}"/>
                </c:ext>
              </c:extLst>
            </c:dLbl>
            <c:dLbl>
              <c:idx val="16"/>
              <c:layout>
                <c:manualLayout>
                  <c:x val="-1.8171803637232468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{CD96943D-98B0-4AD3-B71C-6461B1149D2D}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980-4DD5-BEEA-131B1B0E5D7B}"/>
                </c:ext>
              </c:extLst>
            </c:dLbl>
            <c:dLbl>
              <c:idx val="24"/>
              <c:layout>
                <c:manualLayout>
                  <c:x val="-4.4905057365901141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{AF2377BA-8E91-4025-A63B-1B37210AF8AF}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980-4DD5-BEEA-131B1B0E5D7B}"/>
                </c:ext>
              </c:extLst>
            </c:dLbl>
            <c:dLbl>
              <c:idx val="32"/>
              <c:layout>
                <c:manualLayout>
                  <c:x val="-1.8235628084250027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{389511F4-4D3F-4B22-AA25-6F6C5115CDD5}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980-4DD5-BEEA-131B1B0E5D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980-4DD5-BEEA-131B1B0E5D7B}"/>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岩手県九戸村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実質公債費比率（分子）については、平成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年度に策定した公債費適正化計画に基づき、計画的に抑制してきた結果、大幅に数値が改善されてきた。公営企業債の元利償還金繰入金で増加しているが、実質公債費比率は</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（対前年度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％増）と年々増加傾向にはあるものの、堅調な数値を示している。</a:t>
          </a:r>
          <a:endParaRPr lang="ja-JP" altLang="ja-JP" sz="1400">
            <a:effectLst/>
          </a:endParaRPr>
        </a:p>
        <a:p>
          <a:r>
            <a:rPr kumimoji="1" lang="ja-JP" altLang="ja-JP" sz="1100">
              <a:solidFill>
                <a:schemeClr val="dk1"/>
              </a:solidFill>
              <a:effectLst/>
              <a:latin typeface="+mn-lt"/>
              <a:ea typeface="+mn-ea"/>
              <a:cs typeface="+mn-cs"/>
            </a:rPr>
            <a:t>　大規模公共工事や老朽化した公共施設対策など、地方債に依存せざるを得ない投資が今後課題となってくるが、統廃合による整理合理化を進めるほか、計画的な資金投入により、適正数値を維持していく。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岩手県九戸村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将来負担比率（分子）については、徹底した行財政改革の取り組みによって、職員数と地方債発行額縮減を図ってきた結果、平成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ゼロ水準を維持している。しかしながら地方債残高は上昇傾向にあり、充当可能財源の増加によって健全財政が維持されている面が大きいため、今後も引き続き公債費等の義務的経費の縮減など、行財政改革に取り組んで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岩手県九戸村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　徹底した人件費削減や事業の取捨選択などを慎重に行い、積極的な行政コスト削減に取り組んできた結果、毎年増加傾向にある。令和</a:t>
          </a:r>
          <a:r>
            <a:rPr kumimoji="1" lang="ja-JP" altLang="en-US" sz="1050">
              <a:solidFill>
                <a:schemeClr val="dk1"/>
              </a:solidFill>
              <a:effectLst/>
              <a:latin typeface="+mn-lt"/>
              <a:ea typeface="+mn-ea"/>
              <a:cs typeface="+mn-cs"/>
            </a:rPr>
            <a:t>３</a:t>
          </a:r>
          <a:r>
            <a:rPr kumimoji="1" lang="ja-JP" altLang="ja-JP" sz="1050">
              <a:solidFill>
                <a:schemeClr val="dk1"/>
              </a:solidFill>
              <a:effectLst/>
              <a:latin typeface="+mn-lt"/>
              <a:ea typeface="+mn-ea"/>
              <a:cs typeface="+mn-cs"/>
            </a:rPr>
            <a:t>年度の基金残高を押し上げた主な要因は、子ども・子育て支援基金</a:t>
          </a:r>
          <a:r>
            <a:rPr kumimoji="1" lang="ja-JP" altLang="en-US" sz="1050">
              <a:solidFill>
                <a:schemeClr val="dk1"/>
              </a:solidFill>
              <a:effectLst/>
              <a:latin typeface="+mn-lt"/>
              <a:ea typeface="+mn-ea"/>
              <a:cs typeface="+mn-cs"/>
            </a:rPr>
            <a:t>１</a:t>
          </a:r>
          <a:r>
            <a:rPr kumimoji="1" lang="ja-JP" altLang="ja-JP" sz="1050">
              <a:solidFill>
                <a:schemeClr val="dk1"/>
              </a:solidFill>
              <a:effectLst/>
              <a:latin typeface="+mn-lt"/>
              <a:ea typeface="+mn-ea"/>
              <a:cs typeface="+mn-cs"/>
            </a:rPr>
            <a:t>億円を新たに積み</a:t>
          </a:r>
          <a:r>
            <a:rPr kumimoji="1" lang="ja-JP" altLang="en-US" sz="1050">
              <a:solidFill>
                <a:schemeClr val="dk1"/>
              </a:solidFill>
              <a:effectLst/>
              <a:latin typeface="+mn-lt"/>
              <a:ea typeface="+mn-ea"/>
              <a:cs typeface="+mn-cs"/>
            </a:rPr>
            <a:t>増しした他、減債基金や育英奨学資金貸付基金にも積み立てている。</a:t>
          </a:r>
          <a:r>
            <a:rPr kumimoji="1" lang="ja-JP" altLang="ja-JP" sz="1050">
              <a:solidFill>
                <a:schemeClr val="dk1"/>
              </a:solidFill>
              <a:effectLst/>
              <a:latin typeface="+mn-lt"/>
              <a:ea typeface="+mn-ea"/>
              <a:cs typeface="+mn-cs"/>
            </a:rPr>
            <a:t>また、毎年積み立ててきた財政調整基金は、近年増加額は鈍化しており、今後は減少に転じていくしていくことが予想される。</a:t>
          </a:r>
          <a:endParaRPr lang="ja-JP" altLang="ja-JP" sz="1050">
            <a:effectLst/>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　基金の目的ごとに適正かつ効率的に管理運営に努めていく。また、今後計画されている大規模公共工事をはじめ、老朽化した道路、橋梁など公共施設の大規模改修や更新、頻発する豪雨災害、年々増加が見込まれる社会保障費など、必要に応じて基金の処分も検討していく。</a:t>
          </a:r>
          <a:endParaRPr lang="ja-JP" altLang="ja-JP" sz="105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a:solidFill>
                <a:schemeClr val="dk1"/>
              </a:solidFill>
              <a:effectLst/>
              <a:latin typeface="+mn-lt"/>
              <a:ea typeface="+mn-ea"/>
              <a:cs typeface="+mn-cs"/>
            </a:rPr>
            <a:t>　地域振興基金　　</a:t>
          </a:r>
          <a:r>
            <a:rPr kumimoji="1" lang="en-US" altLang="ja-JP"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村の特性を生かした振興を図る事業に要する経費の財源</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　人材育成基金　　</a:t>
          </a:r>
          <a:r>
            <a:rPr kumimoji="1" lang="en-US" altLang="ja-JP"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人材育成事業に要する経費の財源</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　農林業振興基金　　</a:t>
          </a:r>
          <a:r>
            <a:rPr kumimoji="1" lang="en-US" altLang="ja-JP"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農林業振興の資金に要する経費の財源</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　育英奨学資金貸付基金　　育英奨学資金貸付事業に要する経費の財源</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　災害復興基金　　</a:t>
          </a:r>
          <a:r>
            <a:rPr kumimoji="1" lang="en-US" altLang="ja-JP"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東日本大震災からの復興に向けた事業に要する経費の財源</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　商工業振興基金　　</a:t>
          </a:r>
          <a:r>
            <a:rPr kumimoji="1" lang="en-US" altLang="ja-JP"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商工業振興対策事業に要する経費の財源</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　ふるさと九戸水と土保全基金　　土地改良施設の有する多面的機能及び地域資源の保全とその利活用に係る地域住民活動の強化に対する支援事業に要する経費の財源</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　瀬月内ダム小水力発電事業基金　瀬月内ダム小水力発電所の適正な管理運営を図る事業に要する経費の財源</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　福祉医療基金貸付基金　</a:t>
          </a:r>
          <a:r>
            <a:rPr kumimoji="1" lang="en-US" altLang="ja-JP"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医療費助成事業の受給者等が医療機関等に対し支払う医療費の一部負担金の貸付に要する経費の財源</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　森林環境整備等基金　　　森林経営や管理に要する経費の財源</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　子ども・子育て支援基金　幼児期の学校教育や保育、保護者等への子育て支援事業に要する経費の財源</a:t>
          </a:r>
          <a:endParaRPr lang="ja-JP" altLang="ja-JP" sz="1050">
            <a:effectLst/>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dk1"/>
              </a:solidFill>
              <a:effectLst/>
              <a:latin typeface="+mn-lt"/>
              <a:ea typeface="+mn-ea"/>
              <a:cs typeface="+mn-cs"/>
            </a:rPr>
            <a:t>　令和</a:t>
          </a:r>
          <a:r>
            <a:rPr kumimoji="1" lang="ja-JP" altLang="en-US" sz="1050">
              <a:solidFill>
                <a:schemeClr val="dk1"/>
              </a:solidFill>
              <a:effectLst/>
              <a:latin typeface="+mn-lt"/>
              <a:ea typeface="+mn-ea"/>
              <a:cs typeface="+mn-cs"/>
            </a:rPr>
            <a:t>３</a:t>
          </a:r>
          <a:r>
            <a:rPr kumimoji="1" lang="ja-JP" altLang="ja-JP" sz="1050">
              <a:solidFill>
                <a:schemeClr val="dk1"/>
              </a:solidFill>
              <a:effectLst/>
              <a:latin typeface="+mn-lt"/>
              <a:ea typeface="+mn-ea"/>
              <a:cs typeface="+mn-cs"/>
            </a:rPr>
            <a:t>年度は、子ども・子育て支援基金</a:t>
          </a:r>
          <a:r>
            <a:rPr kumimoji="1" lang="ja-JP" altLang="en-US" sz="1050">
              <a:solidFill>
                <a:schemeClr val="dk1"/>
              </a:solidFill>
              <a:effectLst/>
              <a:latin typeface="+mn-lt"/>
              <a:ea typeface="+mn-ea"/>
              <a:cs typeface="+mn-cs"/>
            </a:rPr>
            <a:t>に１</a:t>
          </a:r>
          <a:r>
            <a:rPr kumimoji="1" lang="ja-JP" altLang="ja-JP" sz="1050">
              <a:solidFill>
                <a:schemeClr val="dk1"/>
              </a:solidFill>
              <a:effectLst/>
              <a:latin typeface="+mn-lt"/>
              <a:ea typeface="+mn-ea"/>
              <a:cs typeface="+mn-cs"/>
            </a:rPr>
            <a:t>億円</a:t>
          </a:r>
          <a:r>
            <a:rPr kumimoji="1" lang="ja-JP" altLang="en-US" sz="1050">
              <a:solidFill>
                <a:schemeClr val="dk1"/>
              </a:solidFill>
              <a:effectLst/>
              <a:latin typeface="+mn-lt"/>
              <a:ea typeface="+mn-ea"/>
              <a:cs typeface="+mn-cs"/>
            </a:rPr>
            <a:t>、育英奨学資金貸付基金も基金が枯渇する恐れがあることから</a:t>
          </a:r>
          <a:r>
            <a:rPr kumimoji="1" lang="en-US" altLang="ja-JP" sz="1050">
              <a:solidFill>
                <a:schemeClr val="dk1"/>
              </a:solidFill>
              <a:effectLst/>
              <a:latin typeface="+mn-lt"/>
              <a:ea typeface="+mn-ea"/>
              <a:cs typeface="+mn-cs"/>
            </a:rPr>
            <a:t>25,000</a:t>
          </a:r>
          <a:r>
            <a:rPr kumimoji="1" lang="ja-JP" altLang="en-US" sz="1050">
              <a:solidFill>
                <a:schemeClr val="dk1"/>
              </a:solidFill>
              <a:effectLst/>
              <a:latin typeface="+mn-lt"/>
              <a:ea typeface="+mn-ea"/>
              <a:cs typeface="+mn-cs"/>
            </a:rPr>
            <a:t>千円を新たに積み立てた。</a:t>
          </a:r>
          <a:r>
            <a:rPr kumimoji="1" lang="ja-JP" altLang="ja-JP" sz="1050">
              <a:solidFill>
                <a:schemeClr val="dk1"/>
              </a:solidFill>
              <a:effectLst/>
              <a:latin typeface="+mn-lt"/>
              <a:ea typeface="+mn-ea"/>
              <a:cs typeface="+mn-cs"/>
            </a:rPr>
            <a:t>瀬月内ダム小水力発電事業基金については</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瀬月内ダムの管理運営費</a:t>
          </a:r>
          <a:r>
            <a:rPr kumimoji="1" lang="ja-JP" altLang="en-US" sz="1050">
              <a:solidFill>
                <a:schemeClr val="dk1"/>
              </a:solidFill>
              <a:effectLst/>
              <a:latin typeface="+mn-lt"/>
              <a:ea typeface="+mn-ea"/>
              <a:cs typeface="+mn-cs"/>
            </a:rPr>
            <a:t>等</a:t>
          </a:r>
          <a:r>
            <a:rPr kumimoji="1" lang="ja-JP" altLang="ja-JP" sz="1050">
              <a:solidFill>
                <a:schemeClr val="dk1"/>
              </a:solidFill>
              <a:effectLst/>
              <a:latin typeface="+mn-lt"/>
              <a:ea typeface="+mn-ea"/>
              <a:cs typeface="+mn-cs"/>
            </a:rPr>
            <a:t>に</a:t>
          </a:r>
          <a:r>
            <a:rPr kumimoji="1" lang="ja-JP" altLang="en-US" sz="1050">
              <a:solidFill>
                <a:schemeClr val="dk1"/>
              </a:solidFill>
              <a:effectLst/>
              <a:latin typeface="+mn-lt"/>
              <a:ea typeface="+mn-ea"/>
              <a:cs typeface="+mn-cs"/>
            </a:rPr>
            <a:t>、森林環境整備等基金についても森林振興事業に</a:t>
          </a:r>
          <a:r>
            <a:rPr kumimoji="1" lang="ja-JP" altLang="ja-JP" sz="1050">
              <a:solidFill>
                <a:schemeClr val="dk1"/>
              </a:solidFill>
              <a:effectLst/>
              <a:latin typeface="+mn-lt"/>
              <a:ea typeface="+mn-ea"/>
              <a:cs typeface="+mn-cs"/>
            </a:rPr>
            <a:t>充て、</a:t>
          </a:r>
          <a:r>
            <a:rPr kumimoji="1" lang="ja-JP" altLang="en-US" sz="1050">
              <a:solidFill>
                <a:schemeClr val="dk1"/>
              </a:solidFill>
              <a:effectLst/>
              <a:latin typeface="+mn-lt"/>
              <a:ea typeface="+mn-ea"/>
              <a:cs typeface="+mn-cs"/>
            </a:rPr>
            <a:t>残余分を積み立てている。その他の基金は利子分の積み立てに留まっている。</a:t>
          </a:r>
          <a:r>
            <a:rPr kumimoji="1" lang="ja-JP" altLang="ja-JP" sz="1050">
              <a:solidFill>
                <a:schemeClr val="dk1"/>
              </a:solidFill>
              <a:effectLst/>
              <a:latin typeface="+mn-lt"/>
              <a:ea typeface="+mn-ea"/>
              <a:cs typeface="+mn-cs"/>
            </a:rPr>
            <a:t>また、災害復興基金については、平成</a:t>
          </a:r>
          <a:r>
            <a:rPr kumimoji="1" lang="en-US" altLang="ja-JP" sz="1050">
              <a:solidFill>
                <a:schemeClr val="dk1"/>
              </a:solidFill>
              <a:effectLst/>
              <a:latin typeface="+mn-lt"/>
              <a:ea typeface="+mn-ea"/>
              <a:cs typeface="+mn-cs"/>
            </a:rPr>
            <a:t>23</a:t>
          </a:r>
          <a:r>
            <a:rPr kumimoji="1" lang="ja-JP" altLang="ja-JP" sz="1050">
              <a:solidFill>
                <a:schemeClr val="dk1"/>
              </a:solidFill>
              <a:effectLst/>
              <a:latin typeface="+mn-lt"/>
              <a:ea typeface="+mn-ea"/>
              <a:cs typeface="+mn-cs"/>
            </a:rPr>
            <a:t>年度の特別交付税により造成した基金で、震災復興に向けた事業への財源となっており毎年減少を続けて</a:t>
          </a:r>
          <a:r>
            <a:rPr kumimoji="1" lang="ja-JP" altLang="en-US" sz="1050">
              <a:solidFill>
                <a:schemeClr val="dk1"/>
              </a:solidFill>
              <a:effectLst/>
              <a:latin typeface="+mn-lt"/>
              <a:ea typeface="+mn-ea"/>
              <a:cs typeface="+mn-cs"/>
            </a:rPr>
            <a:t>おり、令和４年度には使い切る予定となっている。</a:t>
          </a:r>
          <a:endParaRPr lang="ja-JP" altLang="ja-JP" sz="1050">
            <a:effectLst/>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　基金の目的ごとに適正かつ効率的に管理運営に努めていく。</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dk1"/>
              </a:solidFill>
              <a:effectLst/>
              <a:latin typeface="+mn-lt"/>
              <a:ea typeface="+mn-ea"/>
              <a:cs typeface="+mn-cs"/>
            </a:rPr>
            <a:t>　徹底した人件費削減や事業の取捨選択などを慎重に行い、積極的な行政コスト削減に取り組んできた結果、毎年増加傾向にあったが、近年は増加が鈍化しており、今後は減少が見込まれる。（近年の積立額　</a:t>
          </a:r>
          <a:r>
            <a:rPr kumimoji="1" lang="en-US" altLang="ja-JP" sz="1050">
              <a:solidFill>
                <a:schemeClr val="dk1"/>
              </a:solidFill>
              <a:effectLst/>
              <a:latin typeface="+mn-lt"/>
              <a:ea typeface="+mn-ea"/>
              <a:cs typeface="+mn-cs"/>
            </a:rPr>
            <a:t>H25</a:t>
          </a:r>
          <a:r>
            <a:rPr kumimoji="1" lang="ja-JP" altLang="ja-JP"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531,388</a:t>
          </a:r>
          <a:r>
            <a:rPr kumimoji="1" lang="ja-JP" altLang="ja-JP"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H26</a:t>
          </a:r>
          <a:r>
            <a:rPr kumimoji="1" lang="ja-JP" altLang="ja-JP"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486,591</a:t>
          </a:r>
          <a:r>
            <a:rPr kumimoji="1" lang="ja-JP" altLang="ja-JP"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H27</a:t>
          </a:r>
          <a:r>
            <a:rPr kumimoji="1" lang="ja-JP" altLang="ja-JP"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489,872</a:t>
          </a:r>
          <a:r>
            <a:rPr kumimoji="1" lang="ja-JP" altLang="ja-JP"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H28</a:t>
          </a:r>
          <a:r>
            <a:rPr kumimoji="1" lang="ja-JP" altLang="ja-JP"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304,614</a:t>
          </a:r>
          <a:r>
            <a:rPr kumimoji="1" lang="ja-JP" altLang="ja-JP"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H29</a:t>
          </a:r>
          <a:r>
            <a:rPr kumimoji="1" lang="ja-JP" altLang="ja-JP"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75,905</a:t>
          </a:r>
          <a:r>
            <a:rPr kumimoji="1" lang="ja-JP" altLang="ja-JP"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H30</a:t>
          </a:r>
          <a:r>
            <a:rPr kumimoji="1" lang="ja-JP" altLang="ja-JP"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64,811</a:t>
          </a:r>
          <a:r>
            <a:rPr kumimoji="1" lang="ja-JP" altLang="ja-JP" sz="1050">
              <a:solidFill>
                <a:schemeClr val="dk1"/>
              </a:solidFill>
              <a:effectLst/>
              <a:latin typeface="+mn-lt"/>
              <a:ea typeface="+mn-ea"/>
              <a:cs typeface="+mn-cs"/>
            </a:rPr>
            <a:t>千円、　</a:t>
          </a:r>
          <a:r>
            <a:rPr kumimoji="1" lang="en-US" altLang="ja-JP" sz="1050">
              <a:solidFill>
                <a:schemeClr val="dk1"/>
              </a:solidFill>
              <a:effectLst/>
              <a:latin typeface="+mn-lt"/>
              <a:ea typeface="+mn-ea"/>
              <a:cs typeface="+mn-cs"/>
            </a:rPr>
            <a:t>R1</a:t>
          </a:r>
          <a:r>
            <a:rPr kumimoji="1" lang="ja-JP" altLang="ja-JP"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460</a:t>
          </a:r>
          <a:r>
            <a:rPr kumimoji="1" lang="ja-JP" altLang="ja-JP"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R2</a:t>
          </a:r>
          <a:r>
            <a:rPr kumimoji="1" lang="ja-JP" altLang="ja-JP"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11,083</a:t>
          </a:r>
          <a:r>
            <a:rPr kumimoji="1" lang="ja-JP" altLang="ja-JP" sz="1050">
              <a:solidFill>
                <a:schemeClr val="dk1"/>
              </a:solidFill>
              <a:effectLst/>
              <a:latin typeface="+mn-lt"/>
              <a:ea typeface="+mn-ea"/>
              <a:cs typeface="+mn-cs"/>
            </a:rPr>
            <a:t>千円</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R3</a:t>
          </a:r>
          <a:r>
            <a:rPr kumimoji="1" lang="ja-JP" altLang="ja-JP"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36,057</a:t>
          </a:r>
          <a:r>
            <a:rPr kumimoji="1" lang="ja-JP" altLang="ja-JP"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実質増加額（積立額－取崩額）</a:t>
          </a:r>
          <a:r>
            <a:rPr kumimoji="1" lang="ja-JP" altLang="ja-JP" sz="1050">
              <a:solidFill>
                <a:schemeClr val="dk1"/>
              </a:solidFill>
              <a:effectLst/>
              <a:latin typeface="+mn-lt"/>
              <a:ea typeface="+mn-ea"/>
              <a:cs typeface="+mn-cs"/>
            </a:rPr>
            <a:t>）</a:t>
          </a:r>
          <a:endParaRPr lang="ja-JP" altLang="ja-JP" sz="1050">
            <a:effectLst/>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　令和</a:t>
          </a:r>
          <a:r>
            <a:rPr kumimoji="1" lang="ja-JP" altLang="en-US" sz="1050">
              <a:solidFill>
                <a:schemeClr val="dk1"/>
              </a:solidFill>
              <a:effectLst/>
              <a:latin typeface="+mn-lt"/>
              <a:ea typeface="+mn-ea"/>
              <a:cs typeface="+mn-cs"/>
            </a:rPr>
            <a:t>４</a:t>
          </a:r>
          <a:r>
            <a:rPr kumimoji="1" lang="ja-JP" altLang="ja-JP" sz="1050">
              <a:solidFill>
                <a:schemeClr val="dk1"/>
              </a:solidFill>
              <a:effectLst/>
              <a:latin typeface="+mn-lt"/>
              <a:ea typeface="+mn-ea"/>
              <a:cs typeface="+mn-cs"/>
            </a:rPr>
            <a:t>年度に</a:t>
          </a:r>
          <a:r>
            <a:rPr kumimoji="1" lang="ja-JP" altLang="en-US" sz="1050">
              <a:solidFill>
                <a:schemeClr val="dk1"/>
              </a:solidFill>
              <a:effectLst/>
              <a:latin typeface="+mn-lt"/>
              <a:ea typeface="+mn-ea"/>
              <a:cs typeface="+mn-cs"/>
            </a:rPr>
            <a:t>実施する</a:t>
          </a:r>
          <a:r>
            <a:rPr kumimoji="1" lang="ja-JP" altLang="ja-JP" sz="1050">
              <a:solidFill>
                <a:schemeClr val="dk1"/>
              </a:solidFill>
              <a:effectLst/>
              <a:latin typeface="+mn-lt"/>
              <a:ea typeface="+mn-ea"/>
              <a:cs typeface="+mn-cs"/>
            </a:rPr>
            <a:t>道路、橋梁など公共施設の大規模改修や長寿命化</a:t>
          </a:r>
          <a:r>
            <a:rPr kumimoji="1" lang="ja-JP" altLang="en-US" sz="1050">
              <a:solidFill>
                <a:schemeClr val="dk1"/>
              </a:solidFill>
              <a:effectLst/>
              <a:latin typeface="+mn-lt"/>
              <a:ea typeface="+mn-ea"/>
              <a:cs typeface="+mn-cs"/>
            </a:rPr>
            <a:t>などの</a:t>
          </a:r>
          <a:r>
            <a:rPr kumimoji="1" lang="ja-JP" altLang="ja-JP" sz="1050">
              <a:solidFill>
                <a:schemeClr val="dk1"/>
              </a:solidFill>
              <a:effectLst/>
              <a:latin typeface="+mn-lt"/>
              <a:ea typeface="+mn-ea"/>
              <a:cs typeface="+mn-cs"/>
            </a:rPr>
            <a:t>公共工事をはじめ、増加</a:t>
          </a:r>
          <a:r>
            <a:rPr kumimoji="1" lang="ja-JP" altLang="en-US" sz="1050">
              <a:solidFill>
                <a:schemeClr val="dk1"/>
              </a:solidFill>
              <a:effectLst/>
              <a:latin typeface="+mn-lt"/>
              <a:ea typeface="+mn-ea"/>
              <a:cs typeface="+mn-cs"/>
            </a:rPr>
            <a:t>傾向の</a:t>
          </a:r>
          <a:r>
            <a:rPr kumimoji="1" lang="ja-JP" altLang="ja-JP" sz="1050">
              <a:solidFill>
                <a:schemeClr val="dk1"/>
              </a:solidFill>
              <a:effectLst/>
              <a:latin typeface="+mn-lt"/>
              <a:ea typeface="+mn-ea"/>
              <a:cs typeface="+mn-cs"/>
            </a:rPr>
            <a:t>社会保障費、災害復旧事業に充てていく。また、年々</a:t>
          </a:r>
          <a:r>
            <a:rPr kumimoji="1" lang="ja-JP" altLang="en-US" sz="1050">
              <a:solidFill>
                <a:schemeClr val="dk1"/>
              </a:solidFill>
              <a:effectLst/>
              <a:latin typeface="+mn-lt"/>
              <a:ea typeface="+mn-ea"/>
              <a:cs typeface="+mn-cs"/>
            </a:rPr>
            <a:t>人件費や公債費等の</a:t>
          </a:r>
          <a:r>
            <a:rPr kumimoji="1" lang="ja-JP" altLang="ja-JP" sz="1050">
              <a:solidFill>
                <a:schemeClr val="dk1"/>
              </a:solidFill>
              <a:effectLst/>
              <a:latin typeface="+mn-lt"/>
              <a:ea typeface="+mn-ea"/>
              <a:cs typeface="+mn-cs"/>
            </a:rPr>
            <a:t>経常経費が増加傾向にあり</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年度からは財政調整基金の繰入を見込まないと一般会計予算を組めず、その額は数億規模となっている。地方交付税の依存財源に頼らざるを得ない脆弱な財政基盤である本村にとって、財政調整機能として</a:t>
          </a:r>
          <a:r>
            <a:rPr kumimoji="1" lang="ja-JP" altLang="en-US" sz="1050">
              <a:solidFill>
                <a:schemeClr val="dk1"/>
              </a:solidFill>
              <a:effectLst/>
              <a:latin typeface="+mn-lt"/>
              <a:ea typeface="+mn-ea"/>
              <a:cs typeface="+mn-cs"/>
            </a:rPr>
            <a:t>の</a:t>
          </a:r>
          <a:r>
            <a:rPr kumimoji="1" lang="ja-JP" altLang="ja-JP" sz="1050">
              <a:solidFill>
                <a:schemeClr val="dk1"/>
              </a:solidFill>
              <a:effectLst/>
              <a:latin typeface="+mn-lt"/>
              <a:ea typeface="+mn-ea"/>
              <a:cs typeface="+mn-cs"/>
            </a:rPr>
            <a:t>蓄えは必要</a:t>
          </a:r>
          <a:r>
            <a:rPr kumimoji="1" lang="ja-JP" altLang="en-US" sz="1050">
              <a:solidFill>
                <a:schemeClr val="dk1"/>
              </a:solidFill>
              <a:effectLst/>
              <a:latin typeface="+mn-lt"/>
              <a:ea typeface="+mn-ea"/>
              <a:cs typeface="+mn-cs"/>
            </a:rPr>
            <a:t>であ</a:t>
          </a:r>
          <a:r>
            <a:rPr kumimoji="1" lang="ja-JP" altLang="ja-JP" sz="1050">
              <a:solidFill>
                <a:schemeClr val="dk1"/>
              </a:solidFill>
              <a:effectLst/>
              <a:latin typeface="+mn-lt"/>
              <a:ea typeface="+mn-ea"/>
              <a:cs typeface="+mn-cs"/>
            </a:rPr>
            <a:t>るが、</a:t>
          </a:r>
          <a:r>
            <a:rPr kumimoji="1" lang="ja-JP" altLang="en-US" sz="1050">
              <a:solidFill>
                <a:schemeClr val="dk1"/>
              </a:solidFill>
              <a:effectLst/>
              <a:latin typeface="+mn-lt"/>
              <a:ea typeface="+mn-ea"/>
              <a:cs typeface="+mn-cs"/>
            </a:rPr>
            <a:t>特定目的基金への積み替えも含めて適正規模を堅持していきたい。</a:t>
          </a:r>
          <a:endParaRPr lang="ja-JP" altLang="ja-JP" sz="105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24</a:t>
          </a:r>
          <a:r>
            <a:rPr kumimoji="1" lang="ja-JP" altLang="ja-JP" sz="1050">
              <a:solidFill>
                <a:schemeClr val="dk1"/>
              </a:solidFill>
              <a:effectLst/>
              <a:latin typeface="+mn-lt"/>
              <a:ea typeface="+mn-ea"/>
              <a:cs typeface="+mn-cs"/>
            </a:rPr>
            <a:t>年度から新規に積み立てはしておらず、利子分のみの増額となってい</a:t>
          </a:r>
          <a:r>
            <a:rPr kumimoji="1" lang="ja-JP" altLang="en-US" sz="1050">
              <a:solidFill>
                <a:schemeClr val="dk1"/>
              </a:solidFill>
              <a:effectLst/>
              <a:latin typeface="+mn-lt"/>
              <a:ea typeface="+mn-ea"/>
              <a:cs typeface="+mn-cs"/>
            </a:rPr>
            <a:t>たが、令和３年度は臨時財政対策債の元利償還金のうち後年度に基準財政需要額に算入されない</a:t>
          </a:r>
          <a:r>
            <a:rPr kumimoji="1" lang="en-US" altLang="ja-JP" sz="1050">
              <a:solidFill>
                <a:schemeClr val="dk1"/>
              </a:solidFill>
              <a:effectLst/>
              <a:latin typeface="+mn-lt"/>
              <a:ea typeface="+mn-ea"/>
              <a:cs typeface="+mn-cs"/>
            </a:rPr>
            <a:t>27,629</a:t>
          </a:r>
          <a:r>
            <a:rPr kumimoji="1" lang="ja-JP" altLang="en-US" sz="1050">
              <a:solidFill>
                <a:schemeClr val="dk1"/>
              </a:solidFill>
              <a:effectLst/>
              <a:latin typeface="+mn-lt"/>
              <a:ea typeface="+mn-ea"/>
              <a:cs typeface="+mn-cs"/>
            </a:rPr>
            <a:t>千円を新たに積み立ててい</a:t>
          </a:r>
          <a:r>
            <a:rPr kumimoji="1" lang="ja-JP" altLang="ja-JP" sz="1050">
              <a:solidFill>
                <a:schemeClr val="dk1"/>
              </a:solidFill>
              <a:effectLst/>
              <a:latin typeface="+mn-lt"/>
              <a:ea typeface="+mn-ea"/>
              <a:cs typeface="+mn-cs"/>
            </a:rPr>
            <a:t>る。</a:t>
          </a:r>
          <a:endParaRPr lang="ja-JP" altLang="ja-JP" sz="1050">
            <a:effectLst/>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必要に応じて</a:t>
          </a:r>
          <a:r>
            <a:rPr kumimoji="1" lang="ja-JP" altLang="ja-JP" sz="1050">
              <a:solidFill>
                <a:schemeClr val="dk1"/>
              </a:solidFill>
              <a:effectLst/>
              <a:latin typeface="+mn-lt"/>
              <a:ea typeface="+mn-ea"/>
              <a:cs typeface="+mn-cs"/>
            </a:rPr>
            <a:t>新規に積み立て</a:t>
          </a:r>
          <a:r>
            <a:rPr kumimoji="1" lang="ja-JP" altLang="en-US" sz="1050">
              <a:solidFill>
                <a:schemeClr val="dk1"/>
              </a:solidFill>
              <a:effectLst/>
              <a:latin typeface="+mn-lt"/>
              <a:ea typeface="+mn-ea"/>
              <a:cs typeface="+mn-cs"/>
            </a:rPr>
            <a:t>、あるいは取り崩しを行い、適正管理に努めたい。</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5,468
5,450
134.02
5,592,964
5,506,747
67,790
3,048,314
4,845,408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低い水準にあるが、それぞれの公共施設等について個別施設計画を策定済みであり、当該計画に基づいた施設の維持管理を適切に進めている。個別施設計画策定に際して各施設の老朽化状況の調査を行い、施設ごとの使用可能年数を見積もっているが、大規模改修や長寿命化、統廃合の必要性など、施設の状況を見極めながら適正管理に努めていきたい。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27125" y="65487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72811" y="64587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127125" y="61283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772811" y="603458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127125" y="570420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772811" y="56142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127125" y="52838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772811" y="51900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01248" y="476966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206240" y="5413883"/>
          <a:ext cx="127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258945" y="6639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119245" y="663943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258945" y="519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119245" y="541388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258945" y="61579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157345" y="61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3537585" y="61601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2867025" y="61121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196465" y="60797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525905" y="60387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157345"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48912</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258945" y="6015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100330</xdr:rowOff>
    </xdr:from>
    <xdr:to>
      <xdr:col>19</xdr:col>
      <xdr:colOff>187325</xdr:colOff>
      <xdr:row>32</xdr:row>
      <xdr:rowOff>30480</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537585" y="6066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151130</xdr:rowOff>
    </xdr:from>
    <xdr:to>
      <xdr:col>23</xdr:col>
      <xdr:colOff>85725</xdr:colOff>
      <xdr:row>32</xdr:row>
      <xdr:rowOff>76835</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3588385" y="6117590"/>
          <a:ext cx="61976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65786</xdr:rowOff>
    </xdr:from>
    <xdr:to>
      <xdr:col>15</xdr:col>
      <xdr:colOff>187325</xdr:colOff>
      <xdr:row>31</xdr:row>
      <xdr:rowOff>167386</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2867025" y="60322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116586</xdr:rowOff>
    </xdr:from>
    <xdr:to>
      <xdr:col>19</xdr:col>
      <xdr:colOff>136525</xdr:colOff>
      <xdr:row>31</xdr:row>
      <xdr:rowOff>151130</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2917825" y="6083046"/>
          <a:ext cx="67056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31242</xdr:rowOff>
    </xdr:from>
    <xdr:to>
      <xdr:col>11</xdr:col>
      <xdr:colOff>187325</xdr:colOff>
      <xdr:row>31</xdr:row>
      <xdr:rowOff>132842</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196465" y="59977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82042</xdr:rowOff>
    </xdr:from>
    <xdr:to>
      <xdr:col>15</xdr:col>
      <xdr:colOff>136525</xdr:colOff>
      <xdr:row>31</xdr:row>
      <xdr:rowOff>116586</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2247265" y="6048502"/>
          <a:ext cx="67056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165989</xdr:rowOff>
    </xdr:from>
    <xdr:to>
      <xdr:col>7</xdr:col>
      <xdr:colOff>187325</xdr:colOff>
      <xdr:row>31</xdr:row>
      <xdr:rowOff>96139</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1525905" y="59648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45339</xdr:rowOff>
    </xdr:from>
    <xdr:to>
      <xdr:col>11</xdr:col>
      <xdr:colOff>136525</xdr:colOff>
      <xdr:row>31</xdr:row>
      <xdr:rowOff>82042</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576705" y="6011799"/>
          <a:ext cx="67056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395989"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66946</xdr:rowOff>
    </xdr:from>
    <xdr:ext cx="405111" cy="25904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2738129" y="62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34561</xdr:rowOff>
    </xdr:from>
    <xdr:ext cx="405111" cy="25904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067569" y="6168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164990</xdr:rowOff>
    </xdr:from>
    <xdr:ext cx="405111" cy="25904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397009" y="6131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47007</xdr:rowOff>
    </xdr:from>
    <xdr:ext cx="405111" cy="25904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395989" y="584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12463</xdr:rowOff>
    </xdr:from>
    <xdr:ext cx="405111" cy="25904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2738129" y="581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149369</xdr:rowOff>
    </xdr:from>
    <xdr:ext cx="405111" cy="25904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067569" y="5780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112666</xdr:rowOff>
    </xdr:from>
    <xdr:ext cx="405111" cy="25904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397009" y="574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2208504" y="452224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債務償還比率は類似団体平均を下回っており、主な要因としては、本村はこれまで平成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年度策定の「九戸村行財政改革プログラム」に基づき人件費の削減や地方債残高の圧縮に努めてきたことが主な要因と考えている。具体的には、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村職員数を</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人）削減、村長、副村長、教育長、職員の給与及び諸手当の見直し、約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30,000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を減少など。</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3027660" y="5160463"/>
          <a:ext cx="1269" cy="1360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3080365" y="652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2963525" y="65209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3080365" y="4943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2963525" y="5160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115660</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3080365" y="55792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3001625" y="56007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2359005" y="57184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1688445" y="572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1017885" y="57414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0347325" y="5729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92746</xdr:rowOff>
    </xdr:from>
    <xdr:to>
      <xdr:col>76</xdr:col>
      <xdr:colOff>73025</xdr:colOff>
      <xdr:row>27</xdr:row>
      <xdr:rowOff>22896</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3001625" y="52210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7673</xdr:rowOff>
    </xdr:from>
    <xdr:ext cx="405111" cy="259045"/>
    <xdr:sp macro="" textlink="">
      <xdr:nvSpPr>
        <xdr:cNvPr id="154" name="債務償還比率該当値テキスト">
          <a:extLst>
            <a:ext uri="{FF2B5EF4-FFF2-40B4-BE49-F238E27FC236}">
              <a16:creationId xmlns:a16="http://schemas.microsoft.com/office/drawing/2014/main" id="{00000000-0008-0000-0D00-00009A000000}"/>
            </a:ext>
          </a:extLst>
        </xdr:cNvPr>
        <xdr:cNvSpPr txBox="1"/>
      </xdr:nvSpPr>
      <xdr:spPr>
        <a:xfrm>
          <a:off x="13080365" y="5135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47561</xdr:rowOff>
    </xdr:from>
    <xdr:to>
      <xdr:col>72</xdr:col>
      <xdr:colOff>123825</xdr:colOff>
      <xdr:row>26</xdr:row>
      <xdr:rowOff>149161</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2359005" y="517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98361</xdr:rowOff>
    </xdr:from>
    <xdr:to>
      <xdr:col>76</xdr:col>
      <xdr:colOff>22225</xdr:colOff>
      <xdr:row>26</xdr:row>
      <xdr:rowOff>143546</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2409805" y="5226621"/>
          <a:ext cx="619760" cy="4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114799</xdr:rowOff>
    </xdr:from>
    <xdr:to>
      <xdr:col>68</xdr:col>
      <xdr:colOff>123825</xdr:colOff>
      <xdr:row>27</xdr:row>
      <xdr:rowOff>44949</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1688445" y="52430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98361</xdr:rowOff>
    </xdr:from>
    <xdr:to>
      <xdr:col>72</xdr:col>
      <xdr:colOff>73025</xdr:colOff>
      <xdr:row>26</xdr:row>
      <xdr:rowOff>165599</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1739245" y="5226621"/>
          <a:ext cx="670560" cy="6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118809</xdr:rowOff>
    </xdr:from>
    <xdr:to>
      <xdr:col>64</xdr:col>
      <xdr:colOff>123825</xdr:colOff>
      <xdr:row>27</xdr:row>
      <xdr:rowOff>48959</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1017885" y="52470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165599</xdr:rowOff>
    </xdr:from>
    <xdr:to>
      <xdr:col>68</xdr:col>
      <xdr:colOff>73025</xdr:colOff>
      <xdr:row>26</xdr:row>
      <xdr:rowOff>169609</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1068685" y="5293859"/>
          <a:ext cx="67056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145179</xdr:rowOff>
    </xdr:from>
    <xdr:to>
      <xdr:col>60</xdr:col>
      <xdr:colOff>123825</xdr:colOff>
      <xdr:row>27</xdr:row>
      <xdr:rowOff>75329</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0347325" y="52734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169609</xdr:rowOff>
    </xdr:from>
    <xdr:to>
      <xdr:col>64</xdr:col>
      <xdr:colOff>73025</xdr:colOff>
      <xdr:row>27</xdr:row>
      <xdr:rowOff>24529</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flipV="1">
          <a:off x="10398125" y="5297869"/>
          <a:ext cx="670560" cy="2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8581</xdr:rowOff>
    </xdr:from>
    <xdr:ext cx="469744" cy="259045"/>
    <xdr:sp macro="" textlink="">
      <xdr:nvSpPr>
        <xdr:cNvPr id="163" name="n_1aveValue債務償還比率">
          <a:extLst>
            <a:ext uri="{FF2B5EF4-FFF2-40B4-BE49-F238E27FC236}">
              <a16:creationId xmlns:a16="http://schemas.microsoft.com/office/drawing/2014/main" id="{00000000-0008-0000-0D00-0000A3000000}"/>
            </a:ext>
          </a:extLst>
        </xdr:cNvPr>
        <xdr:cNvSpPr txBox="1"/>
      </xdr:nvSpPr>
      <xdr:spPr>
        <a:xfrm>
          <a:off x="12185092" y="580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14441</xdr:rowOff>
    </xdr:from>
    <xdr:ext cx="469744" cy="259045"/>
    <xdr:sp macro="" textlink="">
      <xdr:nvSpPr>
        <xdr:cNvPr id="164" name="n_2aveValue債務償還比率">
          <a:extLst>
            <a:ext uri="{FF2B5EF4-FFF2-40B4-BE49-F238E27FC236}">
              <a16:creationId xmlns:a16="http://schemas.microsoft.com/office/drawing/2014/main" id="{00000000-0008-0000-0D00-0000A4000000}"/>
            </a:ext>
          </a:extLst>
        </xdr:cNvPr>
        <xdr:cNvSpPr txBox="1"/>
      </xdr:nvSpPr>
      <xdr:spPr>
        <a:xfrm>
          <a:off x="11527232" y="581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31558</xdr:rowOff>
    </xdr:from>
    <xdr:ext cx="469744" cy="259045"/>
    <xdr:sp macro="" textlink="">
      <xdr:nvSpPr>
        <xdr:cNvPr id="165" name="n_3aveValue債務償還比率">
          <a:extLst>
            <a:ext uri="{FF2B5EF4-FFF2-40B4-BE49-F238E27FC236}">
              <a16:creationId xmlns:a16="http://schemas.microsoft.com/office/drawing/2014/main" id="{00000000-0008-0000-0D00-0000A5000000}"/>
            </a:ext>
          </a:extLst>
        </xdr:cNvPr>
        <xdr:cNvSpPr txBox="1"/>
      </xdr:nvSpPr>
      <xdr:spPr>
        <a:xfrm>
          <a:off x="10856672" y="583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19684</xdr:rowOff>
    </xdr:from>
    <xdr:ext cx="469744" cy="259045"/>
    <xdr:sp macro="" textlink="">
      <xdr:nvSpPr>
        <xdr:cNvPr id="166" name="n_4aveValue債務償還比率">
          <a:extLst>
            <a:ext uri="{FF2B5EF4-FFF2-40B4-BE49-F238E27FC236}">
              <a16:creationId xmlns:a16="http://schemas.microsoft.com/office/drawing/2014/main" id="{00000000-0008-0000-0D00-0000A6000000}"/>
            </a:ext>
          </a:extLst>
        </xdr:cNvPr>
        <xdr:cNvSpPr txBox="1"/>
      </xdr:nvSpPr>
      <xdr:spPr>
        <a:xfrm>
          <a:off x="10186112" y="581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24</xdr:row>
      <xdr:rowOff>165688</xdr:rowOff>
    </xdr:from>
    <xdr:ext cx="405111" cy="259045"/>
    <xdr:sp macro="" textlink="">
      <xdr:nvSpPr>
        <xdr:cNvPr id="167" name="n_1mainValue債務償還比率">
          <a:extLst>
            <a:ext uri="{FF2B5EF4-FFF2-40B4-BE49-F238E27FC236}">
              <a16:creationId xmlns:a16="http://schemas.microsoft.com/office/drawing/2014/main" id="{00000000-0008-0000-0D00-0000A7000000}"/>
            </a:ext>
          </a:extLst>
        </xdr:cNvPr>
        <xdr:cNvSpPr txBox="1"/>
      </xdr:nvSpPr>
      <xdr:spPr>
        <a:xfrm>
          <a:off x="12217409" y="4958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61476</xdr:rowOff>
    </xdr:from>
    <xdr:ext cx="405111" cy="259045"/>
    <xdr:sp macro="" textlink="">
      <xdr:nvSpPr>
        <xdr:cNvPr id="168" name="n_2mainValue債務償還比率">
          <a:extLst>
            <a:ext uri="{FF2B5EF4-FFF2-40B4-BE49-F238E27FC236}">
              <a16:creationId xmlns:a16="http://schemas.microsoft.com/office/drawing/2014/main" id="{00000000-0008-0000-0D00-0000A8000000}"/>
            </a:ext>
          </a:extLst>
        </xdr:cNvPr>
        <xdr:cNvSpPr txBox="1"/>
      </xdr:nvSpPr>
      <xdr:spPr>
        <a:xfrm>
          <a:off x="11559549" y="5022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65486</xdr:rowOff>
    </xdr:from>
    <xdr:ext cx="405111" cy="259045"/>
    <xdr:sp macro="" textlink="">
      <xdr:nvSpPr>
        <xdr:cNvPr id="169" name="n_3mainValue債務償還比率">
          <a:extLst>
            <a:ext uri="{FF2B5EF4-FFF2-40B4-BE49-F238E27FC236}">
              <a16:creationId xmlns:a16="http://schemas.microsoft.com/office/drawing/2014/main" id="{00000000-0008-0000-0D00-0000A9000000}"/>
            </a:ext>
          </a:extLst>
        </xdr:cNvPr>
        <xdr:cNvSpPr txBox="1"/>
      </xdr:nvSpPr>
      <xdr:spPr>
        <a:xfrm>
          <a:off x="10888989" y="5026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91856</xdr:rowOff>
    </xdr:from>
    <xdr:ext cx="469744" cy="259045"/>
    <xdr:sp macro="" textlink="">
      <xdr:nvSpPr>
        <xdr:cNvPr id="170" name="n_4mainValue債務償還比率">
          <a:extLst>
            <a:ext uri="{FF2B5EF4-FFF2-40B4-BE49-F238E27FC236}">
              <a16:creationId xmlns:a16="http://schemas.microsoft.com/office/drawing/2014/main" id="{00000000-0008-0000-0D00-0000AA000000}"/>
            </a:ext>
          </a:extLst>
        </xdr:cNvPr>
        <xdr:cNvSpPr txBox="1"/>
      </xdr:nvSpPr>
      <xdr:spPr>
        <a:xfrm>
          <a:off x="10186112" y="505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D00-0000AB000000}"/>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D00-0000AC000000}"/>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5,468
5,450
134.02
5,592,964
5,506,747
67,790
3,048,314
4,845,408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086225" y="5631180"/>
          <a:ext cx="0" cy="1411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124960" y="7042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020820" y="70425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124960" y="54102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020820" y="5631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124960" y="65597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03606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312160" y="65502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514600" y="64953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739900" y="6472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965200" y="6418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80917</xdr:rowOff>
    </xdr:from>
    <xdr:to>
      <xdr:col>24</xdr:col>
      <xdr:colOff>114300</xdr:colOff>
      <xdr:row>39</xdr:row>
      <xdr:rowOff>11067</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036060" y="64512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103794</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124960" y="6306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53159</xdr:rowOff>
    </xdr:from>
    <xdr:to>
      <xdr:col>20</xdr:col>
      <xdr:colOff>38100</xdr:colOff>
      <xdr:row>38</xdr:row>
      <xdr:rowOff>154759</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312160" y="64234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103959</xdr:rowOff>
    </xdr:from>
    <xdr:to>
      <xdr:col>24</xdr:col>
      <xdr:colOff>63500</xdr:colOff>
      <xdr:row>38</xdr:row>
      <xdr:rowOff>131717</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355340" y="6474279"/>
          <a:ext cx="7315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5146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103959</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565400" y="6446520"/>
          <a:ext cx="78994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169091</xdr:rowOff>
    </xdr:from>
    <xdr:to>
      <xdr:col>10</xdr:col>
      <xdr:colOff>165100</xdr:colOff>
      <xdr:row>38</xdr:row>
      <xdr:rowOff>99241</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739900" y="63717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48441</xdr:rowOff>
    </xdr:from>
    <xdr:to>
      <xdr:col>15</xdr:col>
      <xdr:colOff>50800</xdr:colOff>
      <xdr:row>38</xdr:row>
      <xdr:rowOff>76200</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1790700" y="6418761"/>
          <a:ext cx="7747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138067</xdr:rowOff>
    </xdr:from>
    <xdr:to>
      <xdr:col>6</xdr:col>
      <xdr:colOff>38100</xdr:colOff>
      <xdr:row>38</xdr:row>
      <xdr:rowOff>68218</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965200" y="6340747"/>
          <a:ext cx="7874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17417</xdr:rowOff>
    </xdr:from>
    <xdr:to>
      <xdr:col>10</xdr:col>
      <xdr:colOff>114300</xdr:colOff>
      <xdr:row>38</xdr:row>
      <xdr:rowOff>48441</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008380" y="6387737"/>
          <a:ext cx="7823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105064</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17056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385704" y="65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61100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83630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171285</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170564" y="620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38570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115769</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611004" y="6150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84744</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83630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520976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9219565" y="5766830"/>
          <a:ext cx="0" cy="1308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9258300" y="70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9154160" y="7075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9258300" y="55458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9154160" y="5766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9258300" y="678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192260" y="69300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445500" y="69607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670800" y="69550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873240" y="694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098540" y="6959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119550</xdr:rowOff>
    </xdr:from>
    <xdr:to>
      <xdr:col>55</xdr:col>
      <xdr:colOff>50800</xdr:colOff>
      <xdr:row>42</xdr:row>
      <xdr:rowOff>49700</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9192260" y="6992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35259</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9258300" y="690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98982</xdr:rowOff>
    </xdr:from>
    <xdr:to>
      <xdr:col>50</xdr:col>
      <xdr:colOff>165100</xdr:colOff>
      <xdr:row>42</xdr:row>
      <xdr:rowOff>29132</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8445500" y="69722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149782</xdr:rowOff>
    </xdr:from>
    <xdr:to>
      <xdr:col>55</xdr:col>
      <xdr:colOff>0</xdr:colOff>
      <xdr:row>41</xdr:row>
      <xdr:rowOff>170350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8496300" y="7023022"/>
          <a:ext cx="723900" cy="2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100030</xdr:rowOff>
    </xdr:from>
    <xdr:to>
      <xdr:col>46</xdr:col>
      <xdr:colOff>38100</xdr:colOff>
      <xdr:row>42</xdr:row>
      <xdr:rowOff>30180</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7670800" y="69732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149782</xdr:rowOff>
    </xdr:from>
    <xdr:to>
      <xdr:col>50</xdr:col>
      <xdr:colOff>114300</xdr:colOff>
      <xdr:row>41</xdr:row>
      <xdr:rowOff>150830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7713980" y="7023022"/>
          <a:ext cx="78232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101002</xdr:rowOff>
    </xdr:from>
    <xdr:to>
      <xdr:col>41</xdr:col>
      <xdr:colOff>101600</xdr:colOff>
      <xdr:row>42</xdr:row>
      <xdr:rowOff>31152</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6873240" y="69742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150830</xdr:rowOff>
    </xdr:from>
    <xdr:to>
      <xdr:col>45</xdr:col>
      <xdr:colOff>177800</xdr:colOff>
      <xdr:row>41</xdr:row>
      <xdr:rowOff>151802</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6924040" y="7024070"/>
          <a:ext cx="78994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102220</xdr:rowOff>
    </xdr:from>
    <xdr:to>
      <xdr:col>36</xdr:col>
      <xdr:colOff>165100</xdr:colOff>
      <xdr:row>42</xdr:row>
      <xdr:rowOff>32370</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098540" y="6975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151802</xdr:rowOff>
    </xdr:from>
    <xdr:to>
      <xdr:col>41</xdr:col>
      <xdr:colOff>50800</xdr:colOff>
      <xdr:row>41</xdr:row>
      <xdr:rowOff>153020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149340" y="7025042"/>
          <a:ext cx="7747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8239271" y="673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747727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6702571" y="67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5905011" y="673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20259</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8239271" y="706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21307</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7477271" y="706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22279</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6702571" y="706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23497</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5905011" y="706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086225" y="9321437"/>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124960" y="1079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020820" y="107877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124960" y="91004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020820" y="93214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77850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124960" y="1013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036060" y="10157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312160" y="101692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514600" y="10130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7399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965200" y="100810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50437</xdr:rowOff>
    </xdr:from>
    <xdr:to>
      <xdr:col>24</xdr:col>
      <xdr:colOff>114300</xdr:colOff>
      <xdr:row>55</xdr:row>
      <xdr:rowOff>152037</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036060" y="92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3464</xdr:rowOff>
    </xdr:from>
    <xdr:ext cx="340478"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124960" y="92236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104322</xdr:rowOff>
    </xdr:from>
    <xdr:to>
      <xdr:col>20</xdr:col>
      <xdr:colOff>38100</xdr:colOff>
      <xdr:row>56</xdr:row>
      <xdr:rowOff>34472</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312160" y="93245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101237</xdr:rowOff>
    </xdr:from>
    <xdr:to>
      <xdr:col>24</xdr:col>
      <xdr:colOff>63500</xdr:colOff>
      <xdr:row>55</xdr:row>
      <xdr:rowOff>155122</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flipV="1">
          <a:off x="3355340" y="9321437"/>
          <a:ext cx="73152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76563</xdr:rowOff>
    </xdr:from>
    <xdr:to>
      <xdr:col>15</xdr:col>
      <xdr:colOff>101600</xdr:colOff>
      <xdr:row>56</xdr:row>
      <xdr:rowOff>6713</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514600" y="92967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127363</xdr:rowOff>
    </xdr:from>
    <xdr:to>
      <xdr:col>19</xdr:col>
      <xdr:colOff>177800</xdr:colOff>
      <xdr:row>55</xdr:row>
      <xdr:rowOff>155122</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565400" y="9347563"/>
          <a:ext cx="78994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71665</xdr:rowOff>
    </xdr:from>
    <xdr:to>
      <xdr:col>10</xdr:col>
      <xdr:colOff>165100</xdr:colOff>
      <xdr:row>56</xdr:row>
      <xdr:rowOff>1815</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739900" y="9291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122465</xdr:rowOff>
    </xdr:from>
    <xdr:to>
      <xdr:col>15</xdr:col>
      <xdr:colOff>50800</xdr:colOff>
      <xdr:row>55</xdr:row>
      <xdr:rowOff>127363</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790700" y="9342665"/>
          <a:ext cx="7747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61867</xdr:rowOff>
    </xdr:from>
    <xdr:to>
      <xdr:col>6</xdr:col>
      <xdr:colOff>38100</xdr:colOff>
      <xdr:row>55</xdr:row>
      <xdr:rowOff>163467</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965200" y="92820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112667</xdr:rowOff>
    </xdr:from>
    <xdr:to>
      <xdr:col>10</xdr:col>
      <xdr:colOff>114300</xdr:colOff>
      <xdr:row>55</xdr:row>
      <xdr:rowOff>122465</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008380" y="9332867"/>
          <a:ext cx="78232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170564" y="10258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385704"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611004"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836304" y="1017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50999</xdr:rowOff>
    </xdr:from>
    <xdr:ext cx="340478"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187641" y="91035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23240</xdr:rowOff>
    </xdr:from>
    <xdr:ext cx="340478"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418021" y="90758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18342</xdr:rowOff>
    </xdr:from>
    <xdr:ext cx="340478"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643321" y="907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54</xdr:row>
      <xdr:rowOff>8544</xdr:rowOff>
    </xdr:from>
    <xdr:ext cx="340478"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845761" y="90611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9219565" y="9256951"/>
          <a:ext cx="0" cy="146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9258300" y="1072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9154160" y="107220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9258300" y="90397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9154160" y="9256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9258300" y="101753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192260" y="103200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445500" y="1030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670800" y="102578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873240" y="1026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098540" y="103493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100650</xdr:rowOff>
    </xdr:from>
    <xdr:to>
      <xdr:col>55</xdr:col>
      <xdr:colOff>50800</xdr:colOff>
      <xdr:row>64</xdr:row>
      <xdr:rowOff>30800</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9192260" y="10661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15577</xdr:rowOff>
    </xdr:from>
    <xdr:ext cx="534377"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9258300" y="1057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107632</xdr:rowOff>
    </xdr:from>
    <xdr:to>
      <xdr:col>50</xdr:col>
      <xdr:colOff>165100</xdr:colOff>
      <xdr:row>64</xdr:row>
      <xdr:rowOff>37782</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8445500" y="106689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151450</xdr:rowOff>
    </xdr:from>
    <xdr:to>
      <xdr:col>55</xdr:col>
      <xdr:colOff>0</xdr:colOff>
      <xdr:row>63</xdr:row>
      <xdr:rowOff>158432</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8496300" y="10712770"/>
          <a:ext cx="723900" cy="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107855</xdr:rowOff>
    </xdr:from>
    <xdr:to>
      <xdr:col>46</xdr:col>
      <xdr:colOff>38100</xdr:colOff>
      <xdr:row>64</xdr:row>
      <xdr:rowOff>38005</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7670800" y="106691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158432</xdr:rowOff>
    </xdr:from>
    <xdr:to>
      <xdr:col>50</xdr:col>
      <xdr:colOff>114300</xdr:colOff>
      <xdr:row>63</xdr:row>
      <xdr:rowOff>158655</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7713980" y="10719752"/>
          <a:ext cx="78232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110882</xdr:rowOff>
    </xdr:from>
    <xdr:to>
      <xdr:col>41</xdr:col>
      <xdr:colOff>101600</xdr:colOff>
      <xdr:row>64</xdr:row>
      <xdr:rowOff>41032</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6873240" y="106722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158655</xdr:rowOff>
    </xdr:from>
    <xdr:to>
      <xdr:col>45</xdr:col>
      <xdr:colOff>177800</xdr:colOff>
      <xdr:row>63</xdr:row>
      <xdr:rowOff>161682</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6924040" y="10719975"/>
          <a:ext cx="789940" cy="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112914</xdr:rowOff>
    </xdr:from>
    <xdr:to>
      <xdr:col>36</xdr:col>
      <xdr:colOff>165100</xdr:colOff>
      <xdr:row>64</xdr:row>
      <xdr:rowOff>43064</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098540" y="106742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161682</xdr:rowOff>
    </xdr:from>
    <xdr:to>
      <xdr:col>41</xdr:col>
      <xdr:colOff>50800</xdr:colOff>
      <xdr:row>63</xdr:row>
      <xdr:rowOff>163714</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149340" y="10723002"/>
          <a:ext cx="7747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214575" y="1008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444955" y="1004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0255" y="100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5872695" y="1012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28909</xdr:rowOff>
    </xdr:from>
    <xdr:ext cx="534377"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239271" y="107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29132</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477271" y="1075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32159</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702571" y="1076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34191</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5905011" y="107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086225" y="12940666"/>
          <a:ext cx="0" cy="1541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124960" y="1448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020820" y="1448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124960" y="12723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020820" y="129406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130191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124960" y="13709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036060" y="138537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312160" y="13823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514600" y="1381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73990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965200" y="137928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036060" y="13888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120032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124960" y="1386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111125</xdr:rowOff>
    </xdr:from>
    <xdr:to>
      <xdr:col>20</xdr:col>
      <xdr:colOff>38100</xdr:colOff>
      <xdr:row>83</xdr:row>
      <xdr:rowOff>41275</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312160" y="138576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161925</xdr:rowOff>
    </xdr:from>
    <xdr:to>
      <xdr:col>24</xdr:col>
      <xdr:colOff>63500</xdr:colOff>
      <xdr:row>83</xdr:row>
      <xdr:rowOff>20955</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3355340" y="13908405"/>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103505</xdr:rowOff>
    </xdr:from>
    <xdr:to>
      <xdr:col>15</xdr:col>
      <xdr:colOff>101600</xdr:colOff>
      <xdr:row>83</xdr:row>
      <xdr:rowOff>33655</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514600" y="13849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154305</xdr:rowOff>
    </xdr:from>
    <xdr:to>
      <xdr:col>19</xdr:col>
      <xdr:colOff>177800</xdr:colOff>
      <xdr:row>82</xdr:row>
      <xdr:rowOff>161925</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2565400" y="13900785"/>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101600</xdr:rowOff>
    </xdr:from>
    <xdr:to>
      <xdr:col>10</xdr:col>
      <xdr:colOff>165100</xdr:colOff>
      <xdr:row>83</xdr:row>
      <xdr:rowOff>31750</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739900" y="13848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152400</xdr:rowOff>
    </xdr:from>
    <xdr:to>
      <xdr:col>15</xdr:col>
      <xdr:colOff>50800</xdr:colOff>
      <xdr:row>82</xdr:row>
      <xdr:rowOff>154305</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1790700" y="13898880"/>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36830</xdr:rowOff>
    </xdr:from>
    <xdr:to>
      <xdr:col>6</xdr:col>
      <xdr:colOff>38100</xdr:colOff>
      <xdr:row>83</xdr:row>
      <xdr:rowOff>138430</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965200" y="139509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152400</xdr:rowOff>
    </xdr:from>
    <xdr:to>
      <xdr:col>10</xdr:col>
      <xdr:colOff>114300</xdr:colOff>
      <xdr:row>83</xdr:row>
      <xdr:rowOff>87630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flipV="1">
          <a:off x="1008380" y="13898880"/>
          <a:ext cx="78232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170564" y="13602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385704" y="135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61100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83630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32402</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17056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385704" y="1393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61100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129557</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83630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5364041" y="136461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5364041" y="132727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E00-000057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9219565" y="13168046"/>
          <a:ext cx="0" cy="135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E00-000059010000}"/>
            </a:ext>
          </a:extLst>
        </xdr:cNvPr>
        <xdr:cNvSpPr txBox="1"/>
      </xdr:nvSpPr>
      <xdr:spPr>
        <a:xfrm>
          <a:off x="9258300" y="1452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9154160" y="14520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a:extLst>
            <a:ext uri="{FF2B5EF4-FFF2-40B4-BE49-F238E27FC236}">
              <a16:creationId xmlns:a16="http://schemas.microsoft.com/office/drawing/2014/main" id="{00000000-0008-0000-0E00-00005B010000}"/>
            </a:ext>
          </a:extLst>
        </xdr:cNvPr>
        <xdr:cNvSpPr txBox="1"/>
      </xdr:nvSpPr>
      <xdr:spPr>
        <a:xfrm>
          <a:off x="9258300" y="1294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9154160" y="131680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E00-00005D010000}"/>
            </a:ext>
          </a:extLst>
        </xdr:cNvPr>
        <xdr:cNvSpPr txBox="1"/>
      </xdr:nvSpPr>
      <xdr:spPr>
        <a:xfrm>
          <a:off x="9258300" y="14112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192260" y="142572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445500" y="1427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670800" y="142638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873240" y="1425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609854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111888</xdr:rowOff>
    </xdr:from>
    <xdr:to>
      <xdr:col>55</xdr:col>
      <xdr:colOff>50800</xdr:colOff>
      <xdr:row>86</xdr:row>
      <xdr:rowOff>42038</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9192260" y="143612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26815</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E00-000069010000}"/>
            </a:ext>
          </a:extLst>
        </xdr:cNvPr>
        <xdr:cNvSpPr txBox="1"/>
      </xdr:nvSpPr>
      <xdr:spPr>
        <a:xfrm>
          <a:off x="9258300" y="1427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114936</xdr:rowOff>
    </xdr:from>
    <xdr:to>
      <xdr:col>50</xdr:col>
      <xdr:colOff>165100</xdr:colOff>
      <xdr:row>86</xdr:row>
      <xdr:rowOff>45086</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8445500" y="143643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162688</xdr:rowOff>
    </xdr:from>
    <xdr:to>
      <xdr:col>55</xdr:col>
      <xdr:colOff>0</xdr:colOff>
      <xdr:row>85</xdr:row>
      <xdr:rowOff>165736</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8496300" y="14412088"/>
          <a:ext cx="7239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117983</xdr:rowOff>
    </xdr:from>
    <xdr:to>
      <xdr:col>46</xdr:col>
      <xdr:colOff>38100</xdr:colOff>
      <xdr:row>86</xdr:row>
      <xdr:rowOff>48133</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7670800" y="143673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165736</xdr:rowOff>
    </xdr:from>
    <xdr:to>
      <xdr:col>50</xdr:col>
      <xdr:colOff>114300</xdr:colOff>
      <xdr:row>85</xdr:row>
      <xdr:rowOff>168783</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7713980" y="14415136"/>
          <a:ext cx="78232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120955</xdr:rowOff>
    </xdr:from>
    <xdr:to>
      <xdr:col>41</xdr:col>
      <xdr:colOff>101600</xdr:colOff>
      <xdr:row>86</xdr:row>
      <xdr:rowOff>51105</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6873240" y="14370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168783</xdr:rowOff>
    </xdr:from>
    <xdr:to>
      <xdr:col>45</xdr:col>
      <xdr:colOff>177800</xdr:colOff>
      <xdr:row>86</xdr:row>
      <xdr:rowOff>305</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6924040" y="1441818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125298</xdr:rowOff>
    </xdr:from>
    <xdr:to>
      <xdr:col>36</xdr:col>
      <xdr:colOff>165100</xdr:colOff>
      <xdr:row>86</xdr:row>
      <xdr:rowOff>55448</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6098540" y="143746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305</xdr:rowOff>
    </xdr:from>
    <xdr:to>
      <xdr:col>41</xdr:col>
      <xdr:colOff>50800</xdr:colOff>
      <xdr:row>86</xdr:row>
      <xdr:rowOff>4648</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6149340" y="14417345"/>
          <a:ext cx="7747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0" name="n_1aveValue【公営住宅】&#10;一人当たり面積">
          <a:extLst>
            <a:ext uri="{FF2B5EF4-FFF2-40B4-BE49-F238E27FC236}">
              <a16:creationId xmlns:a16="http://schemas.microsoft.com/office/drawing/2014/main" id="{00000000-0008-0000-0E00-000072010000}"/>
            </a:ext>
          </a:extLst>
        </xdr:cNvPr>
        <xdr:cNvSpPr txBox="1"/>
      </xdr:nvSpPr>
      <xdr:spPr>
        <a:xfrm>
          <a:off x="8271587" y="1405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71" name="n_2aveValue【公営住宅】&#10;一人当たり面積">
          <a:extLst>
            <a:ext uri="{FF2B5EF4-FFF2-40B4-BE49-F238E27FC236}">
              <a16:creationId xmlns:a16="http://schemas.microsoft.com/office/drawing/2014/main" id="{00000000-0008-0000-0E00-000073010000}"/>
            </a:ext>
          </a:extLst>
        </xdr:cNvPr>
        <xdr:cNvSpPr txBox="1"/>
      </xdr:nvSpPr>
      <xdr:spPr>
        <a:xfrm>
          <a:off x="7509587" y="1404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a:extLst>
            <a:ext uri="{FF2B5EF4-FFF2-40B4-BE49-F238E27FC236}">
              <a16:creationId xmlns:a16="http://schemas.microsoft.com/office/drawing/2014/main" id="{00000000-0008-0000-0E00-000074010000}"/>
            </a:ext>
          </a:extLst>
        </xdr:cNvPr>
        <xdr:cNvSpPr txBox="1"/>
      </xdr:nvSpPr>
      <xdr:spPr>
        <a:xfrm>
          <a:off x="6712027" y="14041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73" name="n_4aveValue【公営住宅】&#10;一人当たり面積">
          <a:extLst>
            <a:ext uri="{FF2B5EF4-FFF2-40B4-BE49-F238E27FC236}">
              <a16:creationId xmlns:a16="http://schemas.microsoft.com/office/drawing/2014/main" id="{00000000-0008-0000-0E00-000075010000}"/>
            </a:ext>
          </a:extLst>
        </xdr:cNvPr>
        <xdr:cNvSpPr txBox="1"/>
      </xdr:nvSpPr>
      <xdr:spPr>
        <a:xfrm>
          <a:off x="5937327" y="1405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36213</xdr:rowOff>
    </xdr:from>
    <xdr:ext cx="469744" cy="259045"/>
    <xdr:sp macro="" textlink="">
      <xdr:nvSpPr>
        <xdr:cNvPr id="374" name="n_1mainValue【公営住宅】&#10;一人当たり面積">
          <a:extLst>
            <a:ext uri="{FF2B5EF4-FFF2-40B4-BE49-F238E27FC236}">
              <a16:creationId xmlns:a16="http://schemas.microsoft.com/office/drawing/2014/main" id="{00000000-0008-0000-0E00-000076010000}"/>
            </a:ext>
          </a:extLst>
        </xdr:cNvPr>
        <xdr:cNvSpPr txBox="1"/>
      </xdr:nvSpPr>
      <xdr:spPr>
        <a:xfrm>
          <a:off x="8271587" y="144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39260</xdr:rowOff>
    </xdr:from>
    <xdr:ext cx="469744" cy="259045"/>
    <xdr:sp macro="" textlink="">
      <xdr:nvSpPr>
        <xdr:cNvPr id="375" name="n_2mainValue【公営住宅】&#10;一人当たり面積">
          <a:extLst>
            <a:ext uri="{FF2B5EF4-FFF2-40B4-BE49-F238E27FC236}">
              <a16:creationId xmlns:a16="http://schemas.microsoft.com/office/drawing/2014/main" id="{00000000-0008-0000-0E00-000077010000}"/>
            </a:ext>
          </a:extLst>
        </xdr:cNvPr>
        <xdr:cNvSpPr txBox="1"/>
      </xdr:nvSpPr>
      <xdr:spPr>
        <a:xfrm>
          <a:off x="7509587" y="144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42232</xdr:rowOff>
    </xdr:from>
    <xdr:ext cx="469744" cy="259045"/>
    <xdr:sp macro="" textlink="">
      <xdr:nvSpPr>
        <xdr:cNvPr id="376" name="n_3mainValue【公営住宅】&#10;一人当たり面積">
          <a:extLst>
            <a:ext uri="{FF2B5EF4-FFF2-40B4-BE49-F238E27FC236}">
              <a16:creationId xmlns:a16="http://schemas.microsoft.com/office/drawing/2014/main" id="{00000000-0008-0000-0E00-000078010000}"/>
            </a:ext>
          </a:extLst>
        </xdr:cNvPr>
        <xdr:cNvSpPr txBox="1"/>
      </xdr:nvSpPr>
      <xdr:spPr>
        <a:xfrm>
          <a:off x="6712027" y="1445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46575</xdr:rowOff>
    </xdr:from>
    <xdr:ext cx="469744" cy="259045"/>
    <xdr:sp macro="" textlink="">
      <xdr:nvSpPr>
        <xdr:cNvPr id="377" name="n_4mainValue【公営住宅】&#10;一人当たり面積">
          <a:extLst>
            <a:ext uri="{FF2B5EF4-FFF2-40B4-BE49-F238E27FC236}">
              <a16:creationId xmlns:a16="http://schemas.microsoft.com/office/drawing/2014/main" id="{00000000-0008-0000-0E00-000079010000}"/>
            </a:ext>
          </a:extLst>
        </xdr:cNvPr>
        <xdr:cNvSpPr txBox="1"/>
      </xdr:nvSpPr>
      <xdr:spPr>
        <a:xfrm>
          <a:off x="5937327" y="1446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E00-0000A2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flipV="1">
          <a:off x="14375764" y="5693228"/>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E00-0000A401000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E00-0000A6010000}"/>
            </a:ext>
          </a:extLst>
        </xdr:cNvPr>
        <xdr:cNvSpPr txBox="1"/>
      </xdr:nvSpPr>
      <xdr:spPr>
        <a:xfrm>
          <a:off x="14414500" y="54722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4287500" y="5693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E00-0000A8010000}"/>
            </a:ext>
          </a:extLst>
        </xdr:cNvPr>
        <xdr:cNvSpPr txBox="1"/>
      </xdr:nvSpPr>
      <xdr:spPr>
        <a:xfrm>
          <a:off x="14414500" y="612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4325600" y="62738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3578840" y="624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2804140" y="623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029440" y="62917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1231880" y="6286863"/>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120106</xdr:rowOff>
    </xdr:from>
    <xdr:to>
      <xdr:col>85</xdr:col>
      <xdr:colOff>177800</xdr:colOff>
      <xdr:row>39</xdr:row>
      <xdr:rowOff>50256</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4325600" y="649042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98533</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00000000-0008-0000-0E00-0000B4010000}"/>
            </a:ext>
          </a:extLst>
        </xdr:cNvPr>
        <xdr:cNvSpPr txBox="1"/>
      </xdr:nvSpPr>
      <xdr:spPr>
        <a:xfrm>
          <a:off x="14414500" y="646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72753</xdr:rowOff>
    </xdr:from>
    <xdr:to>
      <xdr:col>81</xdr:col>
      <xdr:colOff>101600</xdr:colOff>
      <xdr:row>39</xdr:row>
      <xdr:rowOff>2903</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3578840" y="64430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123553</xdr:rowOff>
    </xdr:from>
    <xdr:to>
      <xdr:col>85</xdr:col>
      <xdr:colOff>127000</xdr:colOff>
      <xdr:row>38</xdr:row>
      <xdr:rowOff>170906</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3629640" y="6493873"/>
          <a:ext cx="74676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2804140" y="639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71301</xdr:rowOff>
    </xdr:from>
    <xdr:to>
      <xdr:col>81</xdr:col>
      <xdr:colOff>50800</xdr:colOff>
      <xdr:row>38</xdr:row>
      <xdr:rowOff>123553</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2854940" y="6441621"/>
          <a:ext cx="7747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36830</xdr:rowOff>
    </xdr:from>
    <xdr:to>
      <xdr:col>72</xdr:col>
      <xdr:colOff>38100</xdr:colOff>
      <xdr:row>38</xdr:row>
      <xdr:rowOff>138430</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2029440" y="64071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71301</xdr:rowOff>
    </xdr:from>
    <xdr:to>
      <xdr:col>76</xdr:col>
      <xdr:colOff>114300</xdr:colOff>
      <xdr:row>38</xdr:row>
      <xdr:rowOff>87630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12072620" y="6441621"/>
          <a:ext cx="7823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162560</xdr:rowOff>
    </xdr:from>
    <xdr:to>
      <xdr:col>67</xdr:col>
      <xdr:colOff>101600</xdr:colOff>
      <xdr:row>38</xdr:row>
      <xdr:rowOff>92710</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1231880" y="6365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41910</xdr:rowOff>
    </xdr:from>
    <xdr:to>
      <xdr:col>71</xdr:col>
      <xdr:colOff>177800</xdr:colOff>
      <xdr:row>38</xdr:row>
      <xdr:rowOff>87630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1282680" y="6412230"/>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3437244" y="60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2675244" y="60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1900544" y="607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110298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165480</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437244" y="6535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113228</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75244" y="6483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19005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83837</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110298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E00-0000D9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19509104" y="5557571"/>
          <a:ext cx="0" cy="1427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E00-0000DB010000}"/>
            </a:ext>
          </a:extLst>
        </xdr:cNvPr>
        <xdr:cNvSpPr txBox="1"/>
      </xdr:nvSpPr>
      <xdr:spPr>
        <a:xfrm>
          <a:off x="19547840" y="698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9443700" y="6984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E00-0000DD010000}"/>
            </a:ext>
          </a:extLst>
        </xdr:cNvPr>
        <xdr:cNvSpPr txBox="1"/>
      </xdr:nvSpPr>
      <xdr:spPr>
        <a:xfrm>
          <a:off x="19547840" y="534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9443700" y="5557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126458</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E00-0000DF010000}"/>
            </a:ext>
          </a:extLst>
        </xdr:cNvPr>
        <xdr:cNvSpPr txBox="1"/>
      </xdr:nvSpPr>
      <xdr:spPr>
        <a:xfrm>
          <a:off x="19547840" y="6496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19458940" y="66415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18735040" y="66570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7937480" y="66534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7162780" y="60386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6388080" y="66872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149301</xdr:rowOff>
    </xdr:from>
    <xdr:to>
      <xdr:col>116</xdr:col>
      <xdr:colOff>114300</xdr:colOff>
      <xdr:row>40</xdr:row>
      <xdr:rowOff>79451</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19458940" y="66872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127728</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E00-0000EB010000}"/>
            </a:ext>
          </a:extLst>
        </xdr:cNvPr>
        <xdr:cNvSpPr txBox="1"/>
      </xdr:nvSpPr>
      <xdr:spPr>
        <a:xfrm>
          <a:off x="19547840" y="666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156616</xdr:rowOff>
    </xdr:from>
    <xdr:to>
      <xdr:col>112</xdr:col>
      <xdr:colOff>38100</xdr:colOff>
      <xdr:row>40</xdr:row>
      <xdr:rowOff>86766</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18735040" y="66945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28651</xdr:rowOff>
    </xdr:from>
    <xdr:to>
      <xdr:col>116</xdr:col>
      <xdr:colOff>63500</xdr:colOff>
      <xdr:row>40</xdr:row>
      <xdr:rowOff>35966</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18778220" y="6734251"/>
          <a:ext cx="73152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161189</xdr:rowOff>
    </xdr:from>
    <xdr:to>
      <xdr:col>107</xdr:col>
      <xdr:colOff>101600</xdr:colOff>
      <xdr:row>40</xdr:row>
      <xdr:rowOff>91339</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17937480" y="6699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35966</xdr:rowOff>
    </xdr:from>
    <xdr:to>
      <xdr:col>111</xdr:col>
      <xdr:colOff>177800</xdr:colOff>
      <xdr:row>40</xdr:row>
      <xdr:rowOff>40539</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17988280" y="6741566"/>
          <a:ext cx="78994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164846</xdr:rowOff>
    </xdr:from>
    <xdr:to>
      <xdr:col>102</xdr:col>
      <xdr:colOff>165100</xdr:colOff>
      <xdr:row>40</xdr:row>
      <xdr:rowOff>94996</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7162780" y="6702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40539</xdr:rowOff>
    </xdr:from>
    <xdr:to>
      <xdr:col>107</xdr:col>
      <xdr:colOff>50800</xdr:colOff>
      <xdr:row>40</xdr:row>
      <xdr:rowOff>44196</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17213580" y="6746139"/>
          <a:ext cx="7747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170332</xdr:rowOff>
    </xdr:from>
    <xdr:to>
      <xdr:col>98</xdr:col>
      <xdr:colOff>38100</xdr:colOff>
      <xdr:row>40</xdr:row>
      <xdr:rowOff>100482</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6388080" y="67082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44196</xdr:rowOff>
    </xdr:from>
    <xdr:to>
      <xdr:col>102</xdr:col>
      <xdr:colOff>114300</xdr:colOff>
      <xdr:row>40</xdr:row>
      <xdr:rowOff>49682</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6431260" y="6749796"/>
          <a:ext cx="78232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18561127"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62145</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7776267" y="643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7001567" y="581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95978</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6226867" y="646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77893</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8561127" y="678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82466</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7776267" y="67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86123</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7001567" y="679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91609</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6226867" y="679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E00-000013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4375764" y="933259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E00-000015020000}"/>
            </a:ext>
          </a:extLst>
        </xdr:cNvPr>
        <xdr:cNvSpPr txBox="1"/>
      </xdr:nvSpPr>
      <xdr:spPr>
        <a:xfrm>
          <a:off x="144145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4287500" y="10622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E00-000017020000}"/>
            </a:ext>
          </a:extLst>
        </xdr:cNvPr>
        <xdr:cNvSpPr txBox="1"/>
      </xdr:nvSpPr>
      <xdr:spPr>
        <a:xfrm>
          <a:off x="14414500" y="9111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4287500" y="9332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E00-000019020000}"/>
            </a:ext>
          </a:extLst>
        </xdr:cNvPr>
        <xdr:cNvSpPr txBox="1"/>
      </xdr:nvSpPr>
      <xdr:spPr>
        <a:xfrm>
          <a:off x="14414500" y="9914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4325600" y="1005903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357884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2804140" y="1000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2029440" y="9992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1231880" y="9967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137795</xdr:rowOff>
    </xdr:from>
    <xdr:to>
      <xdr:col>85</xdr:col>
      <xdr:colOff>177800</xdr:colOff>
      <xdr:row>62</xdr:row>
      <xdr:rowOff>67945</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4325600" y="103638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116222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E00-000025020000}"/>
            </a:ext>
          </a:extLst>
        </xdr:cNvPr>
        <xdr:cNvSpPr txBox="1"/>
      </xdr:nvSpPr>
      <xdr:spPr>
        <a:xfrm>
          <a:off x="14414500"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29210</xdr:rowOff>
    </xdr:from>
    <xdr:to>
      <xdr:col>81</xdr:col>
      <xdr:colOff>101600</xdr:colOff>
      <xdr:row>62</xdr:row>
      <xdr:rowOff>130810</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357884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17145</xdr:rowOff>
    </xdr:from>
    <xdr:to>
      <xdr:col>85</xdr:col>
      <xdr:colOff>127000</xdr:colOff>
      <xdr:row>62</xdr:row>
      <xdr:rowOff>80010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flipV="1">
          <a:off x="13629640" y="10410825"/>
          <a:ext cx="74676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166370</xdr:rowOff>
    </xdr:from>
    <xdr:to>
      <xdr:col>76</xdr:col>
      <xdr:colOff>165100</xdr:colOff>
      <xdr:row>62</xdr:row>
      <xdr:rowOff>96520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2804140" y="10392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45720</xdr:rowOff>
    </xdr:from>
    <xdr:to>
      <xdr:col>81</xdr:col>
      <xdr:colOff>50800</xdr:colOff>
      <xdr:row>62</xdr:row>
      <xdr:rowOff>80010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2854940" y="1043940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133985</xdr:rowOff>
    </xdr:from>
    <xdr:to>
      <xdr:col>72</xdr:col>
      <xdr:colOff>38100</xdr:colOff>
      <xdr:row>62</xdr:row>
      <xdr:rowOff>64135</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2029440" y="103600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13335</xdr:rowOff>
    </xdr:from>
    <xdr:to>
      <xdr:col>76</xdr:col>
      <xdr:colOff>114300</xdr:colOff>
      <xdr:row>62</xdr:row>
      <xdr:rowOff>45720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2072620" y="10407015"/>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97790</xdr:rowOff>
    </xdr:from>
    <xdr:to>
      <xdr:col>67</xdr:col>
      <xdr:colOff>101600</xdr:colOff>
      <xdr:row>62</xdr:row>
      <xdr:rowOff>27940</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1231880" y="10323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148590</xdr:rowOff>
    </xdr:from>
    <xdr:to>
      <xdr:col>71</xdr:col>
      <xdr:colOff>177800</xdr:colOff>
      <xdr:row>62</xdr:row>
      <xdr:rowOff>13335</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1282680" y="10374630"/>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E00-00002E020000}"/>
            </a:ext>
          </a:extLst>
        </xdr:cNvPr>
        <xdr:cNvSpPr txBox="1"/>
      </xdr:nvSpPr>
      <xdr:spPr>
        <a:xfrm>
          <a:off x="134372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E00-00002F020000}"/>
            </a:ext>
          </a:extLst>
        </xdr:cNvPr>
        <xdr:cNvSpPr txBox="1"/>
      </xdr:nvSpPr>
      <xdr:spPr>
        <a:xfrm>
          <a:off x="126752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E00-000030020000}"/>
            </a:ext>
          </a:extLst>
        </xdr:cNvPr>
        <xdr:cNvSpPr txBox="1"/>
      </xdr:nvSpPr>
      <xdr:spPr>
        <a:xfrm>
          <a:off x="119005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E00-000031020000}"/>
            </a:ext>
          </a:extLst>
        </xdr:cNvPr>
        <xdr:cNvSpPr txBox="1"/>
      </xdr:nvSpPr>
      <xdr:spPr>
        <a:xfrm>
          <a:off x="1110298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121937</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E00-000032020000}"/>
            </a:ext>
          </a:extLst>
        </xdr:cNvPr>
        <xdr:cNvSpPr txBox="1"/>
      </xdr:nvSpPr>
      <xdr:spPr>
        <a:xfrm>
          <a:off x="134372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87647</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E00-000033020000}"/>
            </a:ext>
          </a:extLst>
        </xdr:cNvPr>
        <xdr:cNvSpPr txBox="1"/>
      </xdr:nvSpPr>
      <xdr:spPr>
        <a:xfrm>
          <a:off x="126752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55262</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E00-000034020000}"/>
            </a:ext>
          </a:extLst>
        </xdr:cNvPr>
        <xdr:cNvSpPr txBox="1"/>
      </xdr:nvSpPr>
      <xdr:spPr>
        <a:xfrm>
          <a:off x="119005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19067</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E00-000035020000}"/>
            </a:ext>
          </a:extLst>
        </xdr:cNvPr>
        <xdr:cNvSpPr txBox="1"/>
      </xdr:nvSpPr>
      <xdr:spPr>
        <a:xfrm>
          <a:off x="1110298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E00-00004C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19509104" y="9445828"/>
          <a:ext cx="0" cy="1246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E00-00004E020000}"/>
            </a:ext>
          </a:extLst>
        </xdr:cNvPr>
        <xdr:cNvSpPr txBox="1"/>
      </xdr:nvSpPr>
      <xdr:spPr>
        <a:xfrm>
          <a:off x="19547840" y="1069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9443700" y="106923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592" name="【学校施設】&#10;一人当たり面積最大値テキスト">
          <a:extLst>
            <a:ext uri="{FF2B5EF4-FFF2-40B4-BE49-F238E27FC236}">
              <a16:creationId xmlns:a16="http://schemas.microsoft.com/office/drawing/2014/main" id="{00000000-0008-0000-0E00-000050020000}"/>
            </a:ext>
          </a:extLst>
        </xdr:cNvPr>
        <xdr:cNvSpPr txBox="1"/>
      </xdr:nvSpPr>
      <xdr:spPr>
        <a:xfrm>
          <a:off x="19547840" y="922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9443700" y="94458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90238</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E00-000052020000}"/>
            </a:ext>
          </a:extLst>
        </xdr:cNvPr>
        <xdr:cNvSpPr txBox="1"/>
      </xdr:nvSpPr>
      <xdr:spPr>
        <a:xfrm>
          <a:off x="19547840" y="10483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19458940" y="105054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8735040" y="105131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7937480" y="105016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7162780" y="105008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6388080" y="105080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32563</xdr:rowOff>
    </xdr:from>
    <xdr:to>
      <xdr:col>116</xdr:col>
      <xdr:colOff>114300</xdr:colOff>
      <xdr:row>62</xdr:row>
      <xdr:rowOff>134163</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19458940" y="1042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55440</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E00-00005E020000}"/>
            </a:ext>
          </a:extLst>
        </xdr:cNvPr>
        <xdr:cNvSpPr txBox="1"/>
      </xdr:nvSpPr>
      <xdr:spPr>
        <a:xfrm>
          <a:off x="19547840" y="1028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40945</xdr:rowOff>
    </xdr:from>
    <xdr:to>
      <xdr:col>112</xdr:col>
      <xdr:colOff>38100</xdr:colOff>
      <xdr:row>62</xdr:row>
      <xdr:rowOff>142545</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18735040" y="104346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83363</xdr:rowOff>
    </xdr:from>
    <xdr:to>
      <xdr:col>116</xdr:col>
      <xdr:colOff>63500</xdr:colOff>
      <xdr:row>62</xdr:row>
      <xdr:rowOff>91745</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18778220" y="10477043"/>
          <a:ext cx="73152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46584</xdr:rowOff>
    </xdr:from>
    <xdr:to>
      <xdr:col>107</xdr:col>
      <xdr:colOff>101600</xdr:colOff>
      <xdr:row>62</xdr:row>
      <xdr:rowOff>148184</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7937480" y="1044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91745</xdr:rowOff>
    </xdr:from>
    <xdr:to>
      <xdr:col>111</xdr:col>
      <xdr:colOff>177800</xdr:colOff>
      <xdr:row>62</xdr:row>
      <xdr:rowOff>97384</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17988280" y="10485425"/>
          <a:ext cx="78994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51918</xdr:rowOff>
    </xdr:from>
    <xdr:to>
      <xdr:col>102</xdr:col>
      <xdr:colOff>165100</xdr:colOff>
      <xdr:row>62</xdr:row>
      <xdr:rowOff>153518</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7162780" y="1044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97384</xdr:rowOff>
    </xdr:from>
    <xdr:to>
      <xdr:col>107</xdr:col>
      <xdr:colOff>50800</xdr:colOff>
      <xdr:row>62</xdr:row>
      <xdr:rowOff>102718</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7213580" y="10491064"/>
          <a:ext cx="7747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58547</xdr:rowOff>
    </xdr:from>
    <xdr:to>
      <xdr:col>98</xdr:col>
      <xdr:colOff>38100</xdr:colOff>
      <xdr:row>62</xdr:row>
      <xdr:rowOff>160147</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6388080" y="104522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102718</xdr:rowOff>
    </xdr:from>
    <xdr:to>
      <xdr:col>102</xdr:col>
      <xdr:colOff>114300</xdr:colOff>
      <xdr:row>62</xdr:row>
      <xdr:rowOff>109347</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6431260" y="10496398"/>
          <a:ext cx="78232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40708</xdr:rowOff>
    </xdr:from>
    <xdr:ext cx="469744" cy="259045"/>
    <xdr:sp macro="" textlink="">
      <xdr:nvSpPr>
        <xdr:cNvPr id="615" name="n_1aveValue【学校施設】&#10;一人当たり面積">
          <a:extLst>
            <a:ext uri="{FF2B5EF4-FFF2-40B4-BE49-F238E27FC236}">
              <a16:creationId xmlns:a16="http://schemas.microsoft.com/office/drawing/2014/main" id="{00000000-0008-0000-0E00-000067020000}"/>
            </a:ext>
          </a:extLst>
        </xdr:cNvPr>
        <xdr:cNvSpPr txBox="1"/>
      </xdr:nvSpPr>
      <xdr:spPr>
        <a:xfrm>
          <a:off x="18561127" y="1060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29201</xdr:rowOff>
    </xdr:from>
    <xdr:ext cx="469744" cy="259045"/>
    <xdr:sp macro="" textlink="">
      <xdr:nvSpPr>
        <xdr:cNvPr id="616" name="n_2aveValue【学校施設】&#10;一人当たり面積">
          <a:extLst>
            <a:ext uri="{FF2B5EF4-FFF2-40B4-BE49-F238E27FC236}">
              <a16:creationId xmlns:a16="http://schemas.microsoft.com/office/drawing/2014/main" id="{00000000-0008-0000-0E00-000068020000}"/>
            </a:ext>
          </a:extLst>
        </xdr:cNvPr>
        <xdr:cNvSpPr txBox="1"/>
      </xdr:nvSpPr>
      <xdr:spPr>
        <a:xfrm>
          <a:off x="17776267" y="1059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28439</xdr:rowOff>
    </xdr:from>
    <xdr:ext cx="469744" cy="259045"/>
    <xdr:sp macro="" textlink="">
      <xdr:nvSpPr>
        <xdr:cNvPr id="617" name="n_3aveValue【学校施設】&#10;一人当たり面積">
          <a:extLst>
            <a:ext uri="{FF2B5EF4-FFF2-40B4-BE49-F238E27FC236}">
              <a16:creationId xmlns:a16="http://schemas.microsoft.com/office/drawing/2014/main" id="{00000000-0008-0000-0E00-000069020000}"/>
            </a:ext>
          </a:extLst>
        </xdr:cNvPr>
        <xdr:cNvSpPr txBox="1"/>
      </xdr:nvSpPr>
      <xdr:spPr>
        <a:xfrm>
          <a:off x="17001567" y="105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35679</xdr:rowOff>
    </xdr:from>
    <xdr:ext cx="469744" cy="259045"/>
    <xdr:sp macro="" textlink="">
      <xdr:nvSpPr>
        <xdr:cNvPr id="618" name="n_4aveValue【学校施設】&#10;一人当たり面積">
          <a:extLst>
            <a:ext uri="{FF2B5EF4-FFF2-40B4-BE49-F238E27FC236}">
              <a16:creationId xmlns:a16="http://schemas.microsoft.com/office/drawing/2014/main" id="{00000000-0008-0000-0E00-00006A020000}"/>
            </a:ext>
          </a:extLst>
        </xdr:cNvPr>
        <xdr:cNvSpPr txBox="1"/>
      </xdr:nvSpPr>
      <xdr:spPr>
        <a:xfrm>
          <a:off x="16226867" y="105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159072</xdr:rowOff>
    </xdr:from>
    <xdr:ext cx="469744" cy="259045"/>
    <xdr:sp macro="" textlink="">
      <xdr:nvSpPr>
        <xdr:cNvPr id="619" name="n_1mainValue【学校施設】&#10;一人当たり面積">
          <a:extLst>
            <a:ext uri="{FF2B5EF4-FFF2-40B4-BE49-F238E27FC236}">
              <a16:creationId xmlns:a16="http://schemas.microsoft.com/office/drawing/2014/main" id="{00000000-0008-0000-0E00-00006B020000}"/>
            </a:ext>
          </a:extLst>
        </xdr:cNvPr>
        <xdr:cNvSpPr txBox="1"/>
      </xdr:nvSpPr>
      <xdr:spPr>
        <a:xfrm>
          <a:off x="18561127" y="1021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164711</xdr:rowOff>
    </xdr:from>
    <xdr:ext cx="469744" cy="259045"/>
    <xdr:sp macro="" textlink="">
      <xdr:nvSpPr>
        <xdr:cNvPr id="620" name="n_2mainValue【学校施設】&#10;一人当たり面積">
          <a:extLst>
            <a:ext uri="{FF2B5EF4-FFF2-40B4-BE49-F238E27FC236}">
              <a16:creationId xmlns:a16="http://schemas.microsoft.com/office/drawing/2014/main" id="{00000000-0008-0000-0E00-00006C020000}"/>
            </a:ext>
          </a:extLst>
        </xdr:cNvPr>
        <xdr:cNvSpPr txBox="1"/>
      </xdr:nvSpPr>
      <xdr:spPr>
        <a:xfrm>
          <a:off x="17776267" y="1022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170045</xdr:rowOff>
    </xdr:from>
    <xdr:ext cx="469744" cy="259045"/>
    <xdr:sp macro="" textlink="">
      <xdr:nvSpPr>
        <xdr:cNvPr id="621" name="n_3mainValue【学校施設】&#10;一人当たり面積">
          <a:extLst>
            <a:ext uri="{FF2B5EF4-FFF2-40B4-BE49-F238E27FC236}">
              <a16:creationId xmlns:a16="http://schemas.microsoft.com/office/drawing/2014/main" id="{00000000-0008-0000-0E00-00006D020000}"/>
            </a:ext>
          </a:extLst>
        </xdr:cNvPr>
        <xdr:cNvSpPr txBox="1"/>
      </xdr:nvSpPr>
      <xdr:spPr>
        <a:xfrm>
          <a:off x="17001567" y="1022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5224</xdr:rowOff>
    </xdr:from>
    <xdr:ext cx="469744" cy="259045"/>
    <xdr:sp macro="" textlink="">
      <xdr:nvSpPr>
        <xdr:cNvPr id="622" name="n_4mainValue【学校施設】&#10;一人当たり面積">
          <a:extLst>
            <a:ext uri="{FF2B5EF4-FFF2-40B4-BE49-F238E27FC236}">
              <a16:creationId xmlns:a16="http://schemas.microsoft.com/office/drawing/2014/main" id="{00000000-0008-0000-0E00-00006E020000}"/>
            </a:ext>
          </a:extLst>
        </xdr:cNvPr>
        <xdr:cNvSpPr txBox="1"/>
      </xdr:nvSpPr>
      <xdr:spPr>
        <a:xfrm>
          <a:off x="16226867" y="102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a:extLst>
            <a:ext uri="{FF2B5EF4-FFF2-40B4-BE49-F238E27FC236}">
              <a16:creationId xmlns:a16="http://schemas.microsoft.com/office/drawing/2014/main" id="{00000000-0008-0000-0E00-000097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flipV="1">
          <a:off x="14375764" y="16773252"/>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a:extLst>
            <a:ext uri="{FF2B5EF4-FFF2-40B4-BE49-F238E27FC236}">
              <a16:creationId xmlns:a16="http://schemas.microsoft.com/office/drawing/2014/main" id="{00000000-0008-0000-0E00-00009902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667" name="【公民館】&#10;有形固定資産減価償却率最大値テキスト">
          <a:extLst>
            <a:ext uri="{FF2B5EF4-FFF2-40B4-BE49-F238E27FC236}">
              <a16:creationId xmlns:a16="http://schemas.microsoft.com/office/drawing/2014/main" id="{00000000-0008-0000-0E00-00009B020000}"/>
            </a:ext>
          </a:extLst>
        </xdr:cNvPr>
        <xdr:cNvSpPr txBox="1"/>
      </xdr:nvSpPr>
      <xdr:spPr>
        <a:xfrm>
          <a:off x="14414500" y="16556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4287500" y="167732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669" name="【公民館】&#10;有形固定資産減価償却率平均値テキスト">
          <a:extLst>
            <a:ext uri="{FF2B5EF4-FFF2-40B4-BE49-F238E27FC236}">
              <a16:creationId xmlns:a16="http://schemas.microsoft.com/office/drawing/2014/main" id="{00000000-0008-0000-0E00-00009D020000}"/>
            </a:ext>
          </a:extLst>
        </xdr:cNvPr>
        <xdr:cNvSpPr txBox="1"/>
      </xdr:nvSpPr>
      <xdr:spPr>
        <a:xfrm>
          <a:off x="14414500" y="17600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14325600" y="1774516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3578840" y="17717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2804140" y="177255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2029440" y="177125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1231880" y="177549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136434</xdr:rowOff>
    </xdr:from>
    <xdr:to>
      <xdr:col>85</xdr:col>
      <xdr:colOff>177800</xdr:colOff>
      <xdr:row>107</xdr:row>
      <xdr:rowOff>66584</xdr:rowOff>
    </xdr:to>
    <xdr:sp macro="" textlink="">
      <xdr:nvSpPr>
        <xdr:cNvPr id="680" name="楕円 679">
          <a:extLst>
            <a:ext uri="{FF2B5EF4-FFF2-40B4-BE49-F238E27FC236}">
              <a16:creationId xmlns:a16="http://schemas.microsoft.com/office/drawing/2014/main" id="{00000000-0008-0000-0E00-0000A8020000}"/>
            </a:ext>
          </a:extLst>
        </xdr:cNvPr>
        <xdr:cNvSpPr/>
      </xdr:nvSpPr>
      <xdr:spPr>
        <a:xfrm>
          <a:off x="14325600" y="1790627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114861</xdr:rowOff>
    </xdr:from>
    <xdr:ext cx="405111" cy="259045"/>
    <xdr:sp macro="" textlink="">
      <xdr:nvSpPr>
        <xdr:cNvPr id="681" name="【公民館】&#10;有形固定資産減価償却率該当値テキスト">
          <a:extLst>
            <a:ext uri="{FF2B5EF4-FFF2-40B4-BE49-F238E27FC236}">
              <a16:creationId xmlns:a16="http://schemas.microsoft.com/office/drawing/2014/main" id="{00000000-0008-0000-0E00-0000A9020000}"/>
            </a:ext>
          </a:extLst>
        </xdr:cNvPr>
        <xdr:cNvSpPr txBox="1"/>
      </xdr:nvSpPr>
      <xdr:spPr>
        <a:xfrm>
          <a:off x="14414500" y="178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110308</xdr:rowOff>
    </xdr:from>
    <xdr:to>
      <xdr:col>81</xdr:col>
      <xdr:colOff>101600</xdr:colOff>
      <xdr:row>107</xdr:row>
      <xdr:rowOff>40458</xdr:rowOff>
    </xdr:to>
    <xdr:sp macro="" textlink="">
      <xdr:nvSpPr>
        <xdr:cNvPr id="682" name="楕円 681">
          <a:extLst>
            <a:ext uri="{FF2B5EF4-FFF2-40B4-BE49-F238E27FC236}">
              <a16:creationId xmlns:a16="http://schemas.microsoft.com/office/drawing/2014/main" id="{00000000-0008-0000-0E00-0000AA020000}"/>
            </a:ext>
          </a:extLst>
        </xdr:cNvPr>
        <xdr:cNvSpPr/>
      </xdr:nvSpPr>
      <xdr:spPr>
        <a:xfrm>
          <a:off x="13578840" y="178801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161108</xdr:rowOff>
    </xdr:from>
    <xdr:to>
      <xdr:col>85</xdr:col>
      <xdr:colOff>127000</xdr:colOff>
      <xdr:row>107</xdr:row>
      <xdr:rowOff>15784</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3629640" y="17930948"/>
          <a:ext cx="74676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105411</xdr:rowOff>
    </xdr:from>
    <xdr:to>
      <xdr:col>76</xdr:col>
      <xdr:colOff>165100</xdr:colOff>
      <xdr:row>107</xdr:row>
      <xdr:rowOff>35561</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2804140" y="178752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156211</xdr:rowOff>
    </xdr:from>
    <xdr:to>
      <xdr:col>81</xdr:col>
      <xdr:colOff>50800</xdr:colOff>
      <xdr:row>106</xdr:row>
      <xdr:rowOff>161108</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2854940" y="17926051"/>
          <a:ext cx="7747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72752</xdr:rowOff>
    </xdr:from>
    <xdr:to>
      <xdr:col>72</xdr:col>
      <xdr:colOff>38100</xdr:colOff>
      <xdr:row>107</xdr:row>
      <xdr:rowOff>2902</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2029440" y="178425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123552</xdr:rowOff>
    </xdr:from>
    <xdr:to>
      <xdr:col>76</xdr:col>
      <xdr:colOff>114300</xdr:colOff>
      <xdr:row>106</xdr:row>
      <xdr:rowOff>156211</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2072620" y="17893392"/>
          <a:ext cx="78232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41729</xdr:rowOff>
    </xdr:from>
    <xdr:to>
      <xdr:col>67</xdr:col>
      <xdr:colOff>101600</xdr:colOff>
      <xdr:row>106</xdr:row>
      <xdr:rowOff>143329</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1231880" y="178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92529</xdr:rowOff>
    </xdr:from>
    <xdr:to>
      <xdr:col>71</xdr:col>
      <xdr:colOff>177800</xdr:colOff>
      <xdr:row>106</xdr:row>
      <xdr:rowOff>123552</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1282680" y="17862369"/>
          <a:ext cx="78994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690" name="n_1aveValue【公民館】&#10;有形固定資産減価償却率">
          <a:extLst>
            <a:ext uri="{FF2B5EF4-FFF2-40B4-BE49-F238E27FC236}">
              <a16:creationId xmlns:a16="http://schemas.microsoft.com/office/drawing/2014/main" id="{00000000-0008-0000-0E00-0000B2020000}"/>
            </a:ext>
          </a:extLst>
        </xdr:cNvPr>
        <xdr:cNvSpPr txBox="1"/>
      </xdr:nvSpPr>
      <xdr:spPr>
        <a:xfrm>
          <a:off x="13437244" y="1749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691" name="n_2aveValue【公民館】&#10;有形固定資産減価償却率">
          <a:extLst>
            <a:ext uri="{FF2B5EF4-FFF2-40B4-BE49-F238E27FC236}">
              <a16:creationId xmlns:a16="http://schemas.microsoft.com/office/drawing/2014/main" id="{00000000-0008-0000-0E00-0000B3020000}"/>
            </a:ext>
          </a:extLst>
        </xdr:cNvPr>
        <xdr:cNvSpPr txBox="1"/>
      </xdr:nvSpPr>
      <xdr:spPr>
        <a:xfrm>
          <a:off x="12675244" y="17504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692" name="n_3aveValue【公民館】&#10;有形固定資産減価償却率">
          <a:extLst>
            <a:ext uri="{FF2B5EF4-FFF2-40B4-BE49-F238E27FC236}">
              <a16:creationId xmlns:a16="http://schemas.microsoft.com/office/drawing/2014/main" id="{00000000-0008-0000-0E00-0000B4020000}"/>
            </a:ext>
          </a:extLst>
        </xdr:cNvPr>
        <xdr:cNvSpPr txBox="1"/>
      </xdr:nvSpPr>
      <xdr:spPr>
        <a:xfrm>
          <a:off x="11900544" y="1749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693" name="n_4aveValue【公民館】&#10;有形固定資産減価償却率">
          <a:extLst>
            <a:ext uri="{FF2B5EF4-FFF2-40B4-BE49-F238E27FC236}">
              <a16:creationId xmlns:a16="http://schemas.microsoft.com/office/drawing/2014/main" id="{00000000-0008-0000-0E00-0000B5020000}"/>
            </a:ext>
          </a:extLst>
        </xdr:cNvPr>
        <xdr:cNvSpPr txBox="1"/>
      </xdr:nvSpPr>
      <xdr:spPr>
        <a:xfrm>
          <a:off x="11102984" y="17534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31585</xdr:rowOff>
    </xdr:from>
    <xdr:ext cx="405111" cy="259045"/>
    <xdr:sp macro="" textlink="">
      <xdr:nvSpPr>
        <xdr:cNvPr id="694" name="n_1mainValue【公民館】&#10;有形固定資産減価償却率">
          <a:extLst>
            <a:ext uri="{FF2B5EF4-FFF2-40B4-BE49-F238E27FC236}">
              <a16:creationId xmlns:a16="http://schemas.microsoft.com/office/drawing/2014/main" id="{00000000-0008-0000-0E00-0000B6020000}"/>
            </a:ext>
          </a:extLst>
        </xdr:cNvPr>
        <xdr:cNvSpPr txBox="1"/>
      </xdr:nvSpPr>
      <xdr:spPr>
        <a:xfrm>
          <a:off x="13437244" y="17969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26688</xdr:rowOff>
    </xdr:from>
    <xdr:ext cx="405111" cy="259045"/>
    <xdr:sp macro="" textlink="">
      <xdr:nvSpPr>
        <xdr:cNvPr id="695" name="n_2mainValue【公民館】&#10;有形固定資産減価償却率">
          <a:extLst>
            <a:ext uri="{FF2B5EF4-FFF2-40B4-BE49-F238E27FC236}">
              <a16:creationId xmlns:a16="http://schemas.microsoft.com/office/drawing/2014/main" id="{00000000-0008-0000-0E00-0000B7020000}"/>
            </a:ext>
          </a:extLst>
        </xdr:cNvPr>
        <xdr:cNvSpPr txBox="1"/>
      </xdr:nvSpPr>
      <xdr:spPr>
        <a:xfrm>
          <a:off x="12675244" y="17964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165479</xdr:rowOff>
    </xdr:from>
    <xdr:ext cx="405111" cy="259045"/>
    <xdr:sp macro="" textlink="">
      <xdr:nvSpPr>
        <xdr:cNvPr id="696" name="n_3mainValue【公民館】&#10;有形固定資産減価償却率">
          <a:extLst>
            <a:ext uri="{FF2B5EF4-FFF2-40B4-BE49-F238E27FC236}">
              <a16:creationId xmlns:a16="http://schemas.microsoft.com/office/drawing/2014/main" id="{00000000-0008-0000-0E00-0000B8020000}"/>
            </a:ext>
          </a:extLst>
        </xdr:cNvPr>
        <xdr:cNvSpPr txBox="1"/>
      </xdr:nvSpPr>
      <xdr:spPr>
        <a:xfrm>
          <a:off x="11900544" y="17935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134456</xdr:rowOff>
    </xdr:from>
    <xdr:ext cx="405111" cy="259045"/>
    <xdr:sp macro="" textlink="">
      <xdr:nvSpPr>
        <xdr:cNvPr id="697" name="n_4mainValue【公民館】&#10;有形固定資産減価償却率">
          <a:extLst>
            <a:ext uri="{FF2B5EF4-FFF2-40B4-BE49-F238E27FC236}">
              <a16:creationId xmlns:a16="http://schemas.microsoft.com/office/drawing/2014/main" id="{00000000-0008-0000-0E00-0000B9020000}"/>
            </a:ext>
          </a:extLst>
        </xdr:cNvPr>
        <xdr:cNvSpPr txBox="1"/>
      </xdr:nvSpPr>
      <xdr:spPr>
        <a:xfrm>
          <a:off x="11102984" y="17904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00000000-0008-0000-0E00-0000D0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flipV="1">
          <a:off x="19509104" y="16757142"/>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22" name="【公民館】&#10;一人当たり面積最小値テキスト">
          <a:extLst>
            <a:ext uri="{FF2B5EF4-FFF2-40B4-BE49-F238E27FC236}">
              <a16:creationId xmlns:a16="http://schemas.microsoft.com/office/drawing/2014/main" id="{00000000-0008-0000-0E00-0000D2020000}"/>
            </a:ext>
          </a:extLst>
        </xdr:cNvPr>
        <xdr:cNvSpPr txBox="1"/>
      </xdr:nvSpPr>
      <xdr:spPr>
        <a:xfrm>
          <a:off x="19547840" y="182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9443700" y="1822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724" name="【公民館】&#10;一人当たり面積最大値テキスト">
          <a:extLst>
            <a:ext uri="{FF2B5EF4-FFF2-40B4-BE49-F238E27FC236}">
              <a16:creationId xmlns:a16="http://schemas.microsoft.com/office/drawing/2014/main" id="{00000000-0008-0000-0E00-0000D4020000}"/>
            </a:ext>
          </a:extLst>
        </xdr:cNvPr>
        <xdr:cNvSpPr txBox="1"/>
      </xdr:nvSpPr>
      <xdr:spPr>
        <a:xfrm>
          <a:off x="19547840" y="1653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9443700" y="16757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62755</xdr:rowOff>
    </xdr:from>
    <xdr:ext cx="469744" cy="259045"/>
    <xdr:sp macro="" textlink="">
      <xdr:nvSpPr>
        <xdr:cNvPr id="726" name="【公民館】&#10;一人当たり面積平均値テキスト">
          <a:extLst>
            <a:ext uri="{FF2B5EF4-FFF2-40B4-BE49-F238E27FC236}">
              <a16:creationId xmlns:a16="http://schemas.microsoft.com/office/drawing/2014/main" id="{00000000-0008-0000-0E00-0000D6020000}"/>
            </a:ext>
          </a:extLst>
        </xdr:cNvPr>
        <xdr:cNvSpPr txBox="1"/>
      </xdr:nvSpPr>
      <xdr:spPr>
        <a:xfrm>
          <a:off x="19547840" y="176649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19458940" y="178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18735040" y="178287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17937480" y="1782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17162780" y="17841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16388080" y="178722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64263</xdr:rowOff>
    </xdr:from>
    <xdr:to>
      <xdr:col>116</xdr:col>
      <xdr:colOff>114300</xdr:colOff>
      <xdr:row>106</xdr:row>
      <xdr:rowOff>165863</xdr:rowOff>
    </xdr:to>
    <xdr:sp macro="" textlink="">
      <xdr:nvSpPr>
        <xdr:cNvPr id="737" name="楕円 736">
          <a:extLst>
            <a:ext uri="{FF2B5EF4-FFF2-40B4-BE49-F238E27FC236}">
              <a16:creationId xmlns:a16="http://schemas.microsoft.com/office/drawing/2014/main" id="{00000000-0008-0000-0E00-0000E1020000}"/>
            </a:ext>
          </a:extLst>
        </xdr:cNvPr>
        <xdr:cNvSpPr/>
      </xdr:nvSpPr>
      <xdr:spPr>
        <a:xfrm>
          <a:off x="19458940" y="1783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42690</xdr:rowOff>
    </xdr:from>
    <xdr:ext cx="469744" cy="259045"/>
    <xdr:sp macro="" textlink="">
      <xdr:nvSpPr>
        <xdr:cNvPr id="738" name="【公民館】&#10;一人当たり面積該当値テキスト">
          <a:extLst>
            <a:ext uri="{FF2B5EF4-FFF2-40B4-BE49-F238E27FC236}">
              <a16:creationId xmlns:a16="http://schemas.microsoft.com/office/drawing/2014/main" id="{00000000-0008-0000-0E00-0000E2020000}"/>
            </a:ext>
          </a:extLst>
        </xdr:cNvPr>
        <xdr:cNvSpPr txBox="1"/>
      </xdr:nvSpPr>
      <xdr:spPr>
        <a:xfrm>
          <a:off x="19547840" y="1781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73406</xdr:rowOff>
    </xdr:from>
    <xdr:to>
      <xdr:col>112</xdr:col>
      <xdr:colOff>38100</xdr:colOff>
      <xdr:row>107</xdr:row>
      <xdr:rowOff>3556</xdr:rowOff>
    </xdr:to>
    <xdr:sp macro="" textlink="">
      <xdr:nvSpPr>
        <xdr:cNvPr id="739" name="楕円 738">
          <a:extLst>
            <a:ext uri="{FF2B5EF4-FFF2-40B4-BE49-F238E27FC236}">
              <a16:creationId xmlns:a16="http://schemas.microsoft.com/office/drawing/2014/main" id="{00000000-0008-0000-0E00-0000E3020000}"/>
            </a:ext>
          </a:extLst>
        </xdr:cNvPr>
        <xdr:cNvSpPr/>
      </xdr:nvSpPr>
      <xdr:spPr>
        <a:xfrm>
          <a:off x="18735040" y="178432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115063</xdr:rowOff>
    </xdr:from>
    <xdr:to>
      <xdr:col>116</xdr:col>
      <xdr:colOff>63500</xdr:colOff>
      <xdr:row>106</xdr:row>
      <xdr:rowOff>124206</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flipV="1">
          <a:off x="18778220" y="17884903"/>
          <a:ext cx="73152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80263</xdr:rowOff>
    </xdr:from>
    <xdr:to>
      <xdr:col>107</xdr:col>
      <xdr:colOff>101600</xdr:colOff>
      <xdr:row>107</xdr:row>
      <xdr:rowOff>10413</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17937480" y="178501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124206</xdr:rowOff>
    </xdr:from>
    <xdr:to>
      <xdr:col>111</xdr:col>
      <xdr:colOff>177800</xdr:colOff>
      <xdr:row>106</xdr:row>
      <xdr:rowOff>131063</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flipV="1">
          <a:off x="17988280" y="17894046"/>
          <a:ext cx="78994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86361</xdr:rowOff>
    </xdr:from>
    <xdr:to>
      <xdr:col>102</xdr:col>
      <xdr:colOff>165100</xdr:colOff>
      <xdr:row>107</xdr:row>
      <xdr:rowOff>16511</xdr:rowOff>
    </xdr:to>
    <xdr:sp macro="" textlink="">
      <xdr:nvSpPr>
        <xdr:cNvPr id="743" name="楕円 742">
          <a:extLst>
            <a:ext uri="{FF2B5EF4-FFF2-40B4-BE49-F238E27FC236}">
              <a16:creationId xmlns:a16="http://schemas.microsoft.com/office/drawing/2014/main" id="{00000000-0008-0000-0E00-0000E7020000}"/>
            </a:ext>
          </a:extLst>
        </xdr:cNvPr>
        <xdr:cNvSpPr/>
      </xdr:nvSpPr>
      <xdr:spPr>
        <a:xfrm>
          <a:off x="17162780" y="178562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131063</xdr:rowOff>
    </xdr:from>
    <xdr:to>
      <xdr:col>107</xdr:col>
      <xdr:colOff>50800</xdr:colOff>
      <xdr:row>106</xdr:row>
      <xdr:rowOff>137161</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flipV="1">
          <a:off x="17213580" y="17900903"/>
          <a:ext cx="7747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16388080" y="17863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137161</xdr:rowOff>
    </xdr:from>
    <xdr:to>
      <xdr:col>102</xdr:col>
      <xdr:colOff>114300</xdr:colOff>
      <xdr:row>106</xdr:row>
      <xdr:rowOff>144780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flipV="1">
          <a:off x="16431260" y="17907001"/>
          <a:ext cx="7823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5605</xdr:rowOff>
    </xdr:from>
    <xdr:ext cx="469744" cy="259045"/>
    <xdr:sp macro="" textlink="">
      <xdr:nvSpPr>
        <xdr:cNvPr id="747" name="n_1aveValue【公民館】&#10;一人当たり面積">
          <a:extLst>
            <a:ext uri="{FF2B5EF4-FFF2-40B4-BE49-F238E27FC236}">
              <a16:creationId xmlns:a16="http://schemas.microsoft.com/office/drawing/2014/main" id="{00000000-0008-0000-0E00-0000EB020000}"/>
            </a:ext>
          </a:extLst>
        </xdr:cNvPr>
        <xdr:cNvSpPr txBox="1"/>
      </xdr:nvSpPr>
      <xdr:spPr>
        <a:xfrm>
          <a:off x="18561127" y="1760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169435</xdr:rowOff>
    </xdr:from>
    <xdr:ext cx="469744" cy="259045"/>
    <xdr:sp macro="" textlink="">
      <xdr:nvSpPr>
        <xdr:cNvPr id="748" name="n_2aveValue【公民館】&#10;一人当たり面積">
          <a:extLst>
            <a:ext uri="{FF2B5EF4-FFF2-40B4-BE49-F238E27FC236}">
              <a16:creationId xmlns:a16="http://schemas.microsoft.com/office/drawing/2014/main" id="{00000000-0008-0000-0E00-0000EC020000}"/>
            </a:ext>
          </a:extLst>
        </xdr:cNvPr>
        <xdr:cNvSpPr txBox="1"/>
      </xdr:nvSpPr>
      <xdr:spPr>
        <a:xfrm>
          <a:off x="17776267" y="176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18559</xdr:rowOff>
    </xdr:from>
    <xdr:ext cx="469744" cy="259045"/>
    <xdr:sp macro="" textlink="">
      <xdr:nvSpPr>
        <xdr:cNvPr id="749" name="n_3aveValue【公民館】&#10;一人当たり面積">
          <a:extLst>
            <a:ext uri="{FF2B5EF4-FFF2-40B4-BE49-F238E27FC236}">
              <a16:creationId xmlns:a16="http://schemas.microsoft.com/office/drawing/2014/main" id="{00000000-0008-0000-0E00-0000ED020000}"/>
            </a:ext>
          </a:extLst>
        </xdr:cNvPr>
        <xdr:cNvSpPr txBox="1"/>
      </xdr:nvSpPr>
      <xdr:spPr>
        <a:xfrm>
          <a:off x="17001567" y="1762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23640</xdr:rowOff>
    </xdr:from>
    <xdr:ext cx="469744" cy="259045"/>
    <xdr:sp macro="" textlink="">
      <xdr:nvSpPr>
        <xdr:cNvPr id="750" name="n_4aveValue【公民館】&#10;一人当たり面積">
          <a:extLst>
            <a:ext uri="{FF2B5EF4-FFF2-40B4-BE49-F238E27FC236}">
              <a16:creationId xmlns:a16="http://schemas.microsoft.com/office/drawing/2014/main" id="{00000000-0008-0000-0E00-0000EE020000}"/>
            </a:ext>
          </a:extLst>
        </xdr:cNvPr>
        <xdr:cNvSpPr txBox="1"/>
      </xdr:nvSpPr>
      <xdr:spPr>
        <a:xfrm>
          <a:off x="16226867" y="1796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166133</xdr:rowOff>
    </xdr:from>
    <xdr:ext cx="469744" cy="259045"/>
    <xdr:sp macro="" textlink="">
      <xdr:nvSpPr>
        <xdr:cNvPr id="751" name="n_1mainValue【公民館】&#10;一人当たり面積">
          <a:extLst>
            <a:ext uri="{FF2B5EF4-FFF2-40B4-BE49-F238E27FC236}">
              <a16:creationId xmlns:a16="http://schemas.microsoft.com/office/drawing/2014/main" id="{00000000-0008-0000-0E00-0000EF020000}"/>
            </a:ext>
          </a:extLst>
        </xdr:cNvPr>
        <xdr:cNvSpPr txBox="1"/>
      </xdr:nvSpPr>
      <xdr:spPr>
        <a:xfrm>
          <a:off x="18561127" y="1793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1540</xdr:rowOff>
    </xdr:from>
    <xdr:ext cx="469744" cy="259045"/>
    <xdr:sp macro="" textlink="">
      <xdr:nvSpPr>
        <xdr:cNvPr id="752" name="n_2mainValue【公民館】&#10;一人当たり面積">
          <a:extLst>
            <a:ext uri="{FF2B5EF4-FFF2-40B4-BE49-F238E27FC236}">
              <a16:creationId xmlns:a16="http://schemas.microsoft.com/office/drawing/2014/main" id="{00000000-0008-0000-0E00-0000F0020000}"/>
            </a:ext>
          </a:extLst>
        </xdr:cNvPr>
        <xdr:cNvSpPr txBox="1"/>
      </xdr:nvSpPr>
      <xdr:spPr>
        <a:xfrm>
          <a:off x="17776267" y="1793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7638</xdr:rowOff>
    </xdr:from>
    <xdr:ext cx="469744" cy="259045"/>
    <xdr:sp macro="" textlink="">
      <xdr:nvSpPr>
        <xdr:cNvPr id="753" name="n_3mainValue【公民館】&#10;一人当たり面積">
          <a:extLst>
            <a:ext uri="{FF2B5EF4-FFF2-40B4-BE49-F238E27FC236}">
              <a16:creationId xmlns:a16="http://schemas.microsoft.com/office/drawing/2014/main" id="{00000000-0008-0000-0E00-0000F1020000}"/>
            </a:ext>
          </a:extLst>
        </xdr:cNvPr>
        <xdr:cNvSpPr txBox="1"/>
      </xdr:nvSpPr>
      <xdr:spPr>
        <a:xfrm>
          <a:off x="17001567" y="1794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40657</xdr:rowOff>
    </xdr:from>
    <xdr:ext cx="469744" cy="259045"/>
    <xdr:sp macro="" textlink="">
      <xdr:nvSpPr>
        <xdr:cNvPr id="754" name="n_4mainValue【公民館】&#10;一人当たり面積">
          <a:extLst>
            <a:ext uri="{FF2B5EF4-FFF2-40B4-BE49-F238E27FC236}">
              <a16:creationId xmlns:a16="http://schemas.microsoft.com/office/drawing/2014/main" id="{00000000-0008-0000-0E00-0000F2020000}"/>
            </a:ext>
          </a:extLst>
        </xdr:cNvPr>
        <xdr:cNvSpPr txBox="1"/>
      </xdr:nvSpPr>
      <xdr:spPr>
        <a:xfrm>
          <a:off x="1622686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類似団体と比較して特に有形固定資産減価償却率が高くなっている施設は、学校施設、保育施設、</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公営住宅、</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公民館、体育施設、保健センター、消防施設、庁舎であり、低くなっている施設は、道路、橋りょうである。 </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学校施設については、小学校が有形固定資産減価償却率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90.3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％、中学校が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75.4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％となっており、特に小学校の有形固定資産減価償却率が高い。令和２年度に個別施設計画を策定したところであり、同計画に基づいて築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年目と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年目に大規模改造、築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年目で長寿命化改修、築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年で改築というスパンを基本に維持・更新に取り組んでいくこととしているところであるが、現在改訂中の公共施設等総合管理計画や令和７年度の小学校統合も踏まえて検討する必要がある。 また、文科系施設、子育て支援施設、産業系施設、行政関連施設とも基本的には築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年目に長寿命化改修、中間年で大規模改造を行い、機能向上を図っていく。ただし、築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年以上で劣化状況の激しい場合は改築も検討するとしている。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また、一人当たり面積については、類似団体をいずれも下回っている。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5,468
5,450
134.02
5,592,964
5,506,747
67,790
3,048,314
4,845,408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086225" y="9410700"/>
          <a:ext cx="0"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124960" y="91935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020820" y="941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124960" y="1017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036060" y="103156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312160" y="102797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514600" y="102215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7399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965200" y="102133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148409</xdr:rowOff>
    </xdr:from>
    <xdr:to>
      <xdr:col>24</xdr:col>
      <xdr:colOff>114300</xdr:colOff>
      <xdr:row>62</xdr:row>
      <xdr:rowOff>78559</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036060" y="103744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126836</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124960" y="10352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136978</xdr:rowOff>
    </xdr:from>
    <xdr:to>
      <xdr:col>20</xdr:col>
      <xdr:colOff>38100</xdr:colOff>
      <xdr:row>64</xdr:row>
      <xdr:rowOff>67128</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312160" y="106982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27759</xdr:rowOff>
    </xdr:from>
    <xdr:to>
      <xdr:col>24</xdr:col>
      <xdr:colOff>63500</xdr:colOff>
      <xdr:row>64</xdr:row>
      <xdr:rowOff>16328</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flipV="1">
          <a:off x="3355340" y="10421439"/>
          <a:ext cx="731520" cy="32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89626</xdr:rowOff>
    </xdr:from>
    <xdr:to>
      <xdr:col>15</xdr:col>
      <xdr:colOff>101600</xdr:colOff>
      <xdr:row>64</xdr:row>
      <xdr:rowOff>19776</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514600" y="106509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140426</xdr:rowOff>
    </xdr:from>
    <xdr:to>
      <xdr:col>19</xdr:col>
      <xdr:colOff>177800</xdr:colOff>
      <xdr:row>64</xdr:row>
      <xdr:rowOff>16328</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565400" y="10701746"/>
          <a:ext cx="78994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40640</xdr:rowOff>
    </xdr:from>
    <xdr:to>
      <xdr:col>10</xdr:col>
      <xdr:colOff>165100</xdr:colOff>
      <xdr:row>63</xdr:row>
      <xdr:rowOff>142240</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7399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91440</xdr:rowOff>
    </xdr:from>
    <xdr:to>
      <xdr:col>15</xdr:col>
      <xdr:colOff>50800</xdr:colOff>
      <xdr:row>63</xdr:row>
      <xdr:rowOff>140426</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1790700" y="10652760"/>
          <a:ext cx="7747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171269</xdr:rowOff>
    </xdr:from>
    <xdr:to>
      <xdr:col>6</xdr:col>
      <xdr:colOff>38100</xdr:colOff>
      <xdr:row>63</xdr:row>
      <xdr:rowOff>101419</xdr:rowOff>
    </xdr:to>
    <xdr:sp macro="" textlink="">
      <xdr:nvSpPr>
        <xdr:cNvPr id="98" name="楕円 97">
          <a:extLst>
            <a:ext uri="{FF2B5EF4-FFF2-40B4-BE49-F238E27FC236}">
              <a16:creationId xmlns:a16="http://schemas.microsoft.com/office/drawing/2014/main" id="{00000000-0008-0000-0F00-000062000000}"/>
            </a:ext>
          </a:extLst>
        </xdr:cNvPr>
        <xdr:cNvSpPr/>
      </xdr:nvSpPr>
      <xdr:spPr>
        <a:xfrm>
          <a:off x="965200" y="105649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50619</xdr:rowOff>
    </xdr:from>
    <xdr:to>
      <xdr:col>10</xdr:col>
      <xdr:colOff>114300</xdr:colOff>
      <xdr:row>63</xdr:row>
      <xdr:rowOff>91440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1008380" y="10611939"/>
          <a:ext cx="78232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317056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2385704" y="1000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1611004" y="998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83630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58255</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3170564" y="1078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10903</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2385704" y="1073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133367</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161100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92546</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F00-00006B000000}"/>
            </a:ext>
          </a:extLst>
        </xdr:cNvPr>
        <xdr:cNvSpPr txBox="1"/>
      </xdr:nvSpPr>
      <xdr:spPr>
        <a:xfrm>
          <a:off x="836304" y="1065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00000000-0008-0000-0F00-00007E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flipV="1">
          <a:off x="9219565" y="9375077"/>
          <a:ext cx="0" cy="1205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128" name="【体育館・プール】&#10;一人当たり面積最小値テキスト">
          <a:extLst>
            <a:ext uri="{FF2B5EF4-FFF2-40B4-BE49-F238E27FC236}">
              <a16:creationId xmlns:a16="http://schemas.microsoft.com/office/drawing/2014/main" id="{00000000-0008-0000-0F00-000080000000}"/>
            </a:ext>
          </a:extLst>
        </xdr:cNvPr>
        <xdr:cNvSpPr txBox="1"/>
      </xdr:nvSpPr>
      <xdr:spPr>
        <a:xfrm>
          <a:off x="9258300" y="1058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9154160" y="105801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130" name="【体育館・プール】&#10;一人当たり面積最大値テキスト">
          <a:extLst>
            <a:ext uri="{FF2B5EF4-FFF2-40B4-BE49-F238E27FC236}">
              <a16:creationId xmlns:a16="http://schemas.microsoft.com/office/drawing/2014/main" id="{00000000-0008-0000-0F00-000082000000}"/>
            </a:ext>
          </a:extLst>
        </xdr:cNvPr>
        <xdr:cNvSpPr txBox="1"/>
      </xdr:nvSpPr>
      <xdr:spPr>
        <a:xfrm>
          <a:off x="9258300" y="915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9154160" y="93750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128668</xdr:rowOff>
    </xdr:from>
    <xdr:ext cx="469744" cy="259045"/>
    <xdr:sp macro="" textlink="">
      <xdr:nvSpPr>
        <xdr:cNvPr id="132" name="【体育館・プール】&#10;一人当たり面積平均値テキスト">
          <a:extLst>
            <a:ext uri="{FF2B5EF4-FFF2-40B4-BE49-F238E27FC236}">
              <a16:creationId xmlns:a16="http://schemas.microsoft.com/office/drawing/2014/main" id="{00000000-0008-0000-0F00-000084000000}"/>
            </a:ext>
          </a:extLst>
        </xdr:cNvPr>
        <xdr:cNvSpPr txBox="1"/>
      </xdr:nvSpPr>
      <xdr:spPr>
        <a:xfrm>
          <a:off x="9258300" y="100194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133" name="フローチャート: 判断 132">
          <a:extLst>
            <a:ext uri="{FF2B5EF4-FFF2-40B4-BE49-F238E27FC236}">
              <a16:creationId xmlns:a16="http://schemas.microsoft.com/office/drawing/2014/main" id="{00000000-0008-0000-0F00-000085000000}"/>
            </a:ext>
          </a:extLst>
        </xdr:cNvPr>
        <xdr:cNvSpPr/>
      </xdr:nvSpPr>
      <xdr:spPr>
        <a:xfrm>
          <a:off x="9192260" y="101641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8445500" y="101584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7670800" y="10140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6873240" y="10157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6098540" y="101921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158369</xdr:rowOff>
    </xdr:from>
    <xdr:to>
      <xdr:col>55</xdr:col>
      <xdr:colOff>50800</xdr:colOff>
      <xdr:row>62</xdr:row>
      <xdr:rowOff>88519</xdr:rowOff>
    </xdr:to>
    <xdr:sp macro="" textlink="">
      <xdr:nvSpPr>
        <xdr:cNvPr id="143" name="楕円 142">
          <a:extLst>
            <a:ext uri="{FF2B5EF4-FFF2-40B4-BE49-F238E27FC236}">
              <a16:creationId xmlns:a16="http://schemas.microsoft.com/office/drawing/2014/main" id="{00000000-0008-0000-0F00-00008F000000}"/>
            </a:ext>
          </a:extLst>
        </xdr:cNvPr>
        <xdr:cNvSpPr/>
      </xdr:nvSpPr>
      <xdr:spPr>
        <a:xfrm>
          <a:off x="9192260" y="103844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136796</xdr:rowOff>
    </xdr:from>
    <xdr:ext cx="469744" cy="259045"/>
    <xdr:sp macro="" textlink="">
      <xdr:nvSpPr>
        <xdr:cNvPr id="144" name="【体育館・プール】&#10;一人当たり面積該当値テキスト">
          <a:extLst>
            <a:ext uri="{FF2B5EF4-FFF2-40B4-BE49-F238E27FC236}">
              <a16:creationId xmlns:a16="http://schemas.microsoft.com/office/drawing/2014/main" id="{00000000-0008-0000-0F00-000090000000}"/>
            </a:ext>
          </a:extLst>
        </xdr:cNvPr>
        <xdr:cNvSpPr txBox="1"/>
      </xdr:nvSpPr>
      <xdr:spPr>
        <a:xfrm>
          <a:off x="9258300" y="1036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163513</xdr:rowOff>
    </xdr:from>
    <xdr:to>
      <xdr:col>50</xdr:col>
      <xdr:colOff>165100</xdr:colOff>
      <xdr:row>62</xdr:row>
      <xdr:rowOff>93663</xdr:rowOff>
    </xdr:to>
    <xdr:sp macro="" textlink="">
      <xdr:nvSpPr>
        <xdr:cNvPr id="145" name="楕円 144">
          <a:extLst>
            <a:ext uri="{FF2B5EF4-FFF2-40B4-BE49-F238E27FC236}">
              <a16:creationId xmlns:a16="http://schemas.microsoft.com/office/drawing/2014/main" id="{00000000-0008-0000-0F00-000091000000}"/>
            </a:ext>
          </a:extLst>
        </xdr:cNvPr>
        <xdr:cNvSpPr/>
      </xdr:nvSpPr>
      <xdr:spPr>
        <a:xfrm>
          <a:off x="8445500" y="103895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37719</xdr:rowOff>
    </xdr:from>
    <xdr:to>
      <xdr:col>55</xdr:col>
      <xdr:colOff>0</xdr:colOff>
      <xdr:row>62</xdr:row>
      <xdr:rowOff>42863</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flipV="1">
          <a:off x="8496300" y="10431399"/>
          <a:ext cx="7239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166370</xdr:rowOff>
    </xdr:from>
    <xdr:to>
      <xdr:col>46</xdr:col>
      <xdr:colOff>38100</xdr:colOff>
      <xdr:row>62</xdr:row>
      <xdr:rowOff>96520</xdr:rowOff>
    </xdr:to>
    <xdr:sp macro="" textlink="">
      <xdr:nvSpPr>
        <xdr:cNvPr id="147" name="楕円 146">
          <a:extLst>
            <a:ext uri="{FF2B5EF4-FFF2-40B4-BE49-F238E27FC236}">
              <a16:creationId xmlns:a16="http://schemas.microsoft.com/office/drawing/2014/main" id="{00000000-0008-0000-0F00-000093000000}"/>
            </a:ext>
          </a:extLst>
        </xdr:cNvPr>
        <xdr:cNvSpPr/>
      </xdr:nvSpPr>
      <xdr:spPr>
        <a:xfrm>
          <a:off x="7670800" y="10392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42863</xdr:rowOff>
    </xdr:from>
    <xdr:to>
      <xdr:col>50</xdr:col>
      <xdr:colOff>114300</xdr:colOff>
      <xdr:row>62</xdr:row>
      <xdr:rowOff>45720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flipV="1">
          <a:off x="7713980" y="10436543"/>
          <a:ext cx="78232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169799</xdr:rowOff>
    </xdr:from>
    <xdr:to>
      <xdr:col>41</xdr:col>
      <xdr:colOff>101600</xdr:colOff>
      <xdr:row>62</xdr:row>
      <xdr:rowOff>99949</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6873240" y="103958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45720</xdr:rowOff>
    </xdr:from>
    <xdr:to>
      <xdr:col>45</xdr:col>
      <xdr:colOff>177800</xdr:colOff>
      <xdr:row>62</xdr:row>
      <xdr:rowOff>49149</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6924040" y="10439400"/>
          <a:ext cx="78994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1778</xdr:rowOff>
    </xdr:from>
    <xdr:to>
      <xdr:col>36</xdr:col>
      <xdr:colOff>165100</xdr:colOff>
      <xdr:row>62</xdr:row>
      <xdr:rowOff>103378</xdr:rowOff>
    </xdr:to>
    <xdr:sp macro="" textlink="">
      <xdr:nvSpPr>
        <xdr:cNvPr id="151" name="楕円 150">
          <a:extLst>
            <a:ext uri="{FF2B5EF4-FFF2-40B4-BE49-F238E27FC236}">
              <a16:creationId xmlns:a16="http://schemas.microsoft.com/office/drawing/2014/main" id="{00000000-0008-0000-0F00-000097000000}"/>
            </a:ext>
          </a:extLst>
        </xdr:cNvPr>
        <xdr:cNvSpPr/>
      </xdr:nvSpPr>
      <xdr:spPr>
        <a:xfrm>
          <a:off x="6098540" y="1039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49149</xdr:rowOff>
    </xdr:from>
    <xdr:to>
      <xdr:col>41</xdr:col>
      <xdr:colOff>50800</xdr:colOff>
      <xdr:row>62</xdr:row>
      <xdr:rowOff>52578</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flipV="1">
          <a:off x="6149340" y="10442829"/>
          <a:ext cx="7747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153" name="n_1aveValue【体育館・プール】&#10;一人当たり面積">
          <a:extLst>
            <a:ext uri="{FF2B5EF4-FFF2-40B4-BE49-F238E27FC236}">
              <a16:creationId xmlns:a16="http://schemas.microsoft.com/office/drawing/2014/main" id="{00000000-0008-0000-0F00-000099000000}"/>
            </a:ext>
          </a:extLst>
        </xdr:cNvPr>
        <xdr:cNvSpPr txBox="1"/>
      </xdr:nvSpPr>
      <xdr:spPr>
        <a:xfrm>
          <a:off x="8271587" y="99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28465</xdr:rowOff>
    </xdr:from>
    <xdr:ext cx="469744" cy="259045"/>
    <xdr:sp macro="" textlink="">
      <xdr:nvSpPr>
        <xdr:cNvPr id="154" name="n_2aveValue【体育館・プール】&#10;一人当たり面積">
          <a:extLst>
            <a:ext uri="{FF2B5EF4-FFF2-40B4-BE49-F238E27FC236}">
              <a16:creationId xmlns:a16="http://schemas.microsoft.com/office/drawing/2014/main" id="{00000000-0008-0000-0F00-00009A000000}"/>
            </a:ext>
          </a:extLst>
        </xdr:cNvPr>
        <xdr:cNvSpPr txBox="1"/>
      </xdr:nvSpPr>
      <xdr:spPr>
        <a:xfrm>
          <a:off x="7509587" y="991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46182</xdr:rowOff>
    </xdr:from>
    <xdr:ext cx="469744" cy="259045"/>
    <xdr:sp macro="" textlink="">
      <xdr:nvSpPr>
        <xdr:cNvPr id="155" name="n_3aveValue【体育館・プール】&#10;一人当たり面積">
          <a:extLst>
            <a:ext uri="{FF2B5EF4-FFF2-40B4-BE49-F238E27FC236}">
              <a16:creationId xmlns:a16="http://schemas.microsoft.com/office/drawing/2014/main" id="{00000000-0008-0000-0F00-00009B000000}"/>
            </a:ext>
          </a:extLst>
        </xdr:cNvPr>
        <xdr:cNvSpPr txBox="1"/>
      </xdr:nvSpPr>
      <xdr:spPr>
        <a:xfrm>
          <a:off x="6712027" y="993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80471</xdr:rowOff>
    </xdr:from>
    <xdr:ext cx="469744" cy="259045"/>
    <xdr:sp macro="" textlink="">
      <xdr:nvSpPr>
        <xdr:cNvPr id="156" name="n_4aveValue【体育館・プール】&#10;一人当たり面積">
          <a:extLst>
            <a:ext uri="{FF2B5EF4-FFF2-40B4-BE49-F238E27FC236}">
              <a16:creationId xmlns:a16="http://schemas.microsoft.com/office/drawing/2014/main" id="{00000000-0008-0000-0F00-00009C000000}"/>
            </a:ext>
          </a:extLst>
        </xdr:cNvPr>
        <xdr:cNvSpPr txBox="1"/>
      </xdr:nvSpPr>
      <xdr:spPr>
        <a:xfrm>
          <a:off x="5937327" y="997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84790</xdr:rowOff>
    </xdr:from>
    <xdr:ext cx="469744" cy="259045"/>
    <xdr:sp macro="" textlink="">
      <xdr:nvSpPr>
        <xdr:cNvPr id="157" name="n_1mainValue【体育館・プール】&#10;一人当たり面積">
          <a:extLst>
            <a:ext uri="{FF2B5EF4-FFF2-40B4-BE49-F238E27FC236}">
              <a16:creationId xmlns:a16="http://schemas.microsoft.com/office/drawing/2014/main" id="{00000000-0008-0000-0F00-00009D000000}"/>
            </a:ext>
          </a:extLst>
        </xdr:cNvPr>
        <xdr:cNvSpPr txBox="1"/>
      </xdr:nvSpPr>
      <xdr:spPr>
        <a:xfrm>
          <a:off x="8271587" y="10478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87647</xdr:rowOff>
    </xdr:from>
    <xdr:ext cx="469744" cy="259045"/>
    <xdr:sp macro="" textlink="">
      <xdr:nvSpPr>
        <xdr:cNvPr id="158" name="n_2mainValue【体育館・プール】&#10;一人当たり面積">
          <a:extLst>
            <a:ext uri="{FF2B5EF4-FFF2-40B4-BE49-F238E27FC236}">
              <a16:creationId xmlns:a16="http://schemas.microsoft.com/office/drawing/2014/main" id="{00000000-0008-0000-0F00-00009E000000}"/>
            </a:ext>
          </a:extLst>
        </xdr:cNvPr>
        <xdr:cNvSpPr txBox="1"/>
      </xdr:nvSpPr>
      <xdr:spPr>
        <a:xfrm>
          <a:off x="750958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91076</xdr:rowOff>
    </xdr:from>
    <xdr:ext cx="469744" cy="259045"/>
    <xdr:sp macro="" textlink="">
      <xdr:nvSpPr>
        <xdr:cNvPr id="159" name="n_3mainValue【体育館・プール】&#10;一人当たり面積">
          <a:extLst>
            <a:ext uri="{FF2B5EF4-FFF2-40B4-BE49-F238E27FC236}">
              <a16:creationId xmlns:a16="http://schemas.microsoft.com/office/drawing/2014/main" id="{00000000-0008-0000-0F00-00009F000000}"/>
            </a:ext>
          </a:extLst>
        </xdr:cNvPr>
        <xdr:cNvSpPr txBox="1"/>
      </xdr:nvSpPr>
      <xdr:spPr>
        <a:xfrm>
          <a:off x="6712027" y="1048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94505</xdr:rowOff>
    </xdr:from>
    <xdr:ext cx="469744" cy="259045"/>
    <xdr:sp macro="" textlink="">
      <xdr:nvSpPr>
        <xdr:cNvPr id="160" name="n_4mainValue【体育館・プール】&#10;一人当たり面積">
          <a:extLst>
            <a:ext uri="{FF2B5EF4-FFF2-40B4-BE49-F238E27FC236}">
              <a16:creationId xmlns:a16="http://schemas.microsoft.com/office/drawing/2014/main" id="{00000000-0008-0000-0F00-0000A0000000}"/>
            </a:ext>
          </a:extLst>
        </xdr:cNvPr>
        <xdr:cNvSpPr txBox="1"/>
      </xdr:nvSpPr>
      <xdr:spPr>
        <a:xfrm>
          <a:off x="5937327" y="1048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32" name="【保健センター・保健所】&#10;有形固定資産減価償却率グラフ枠">
          <a:extLst>
            <a:ext uri="{FF2B5EF4-FFF2-40B4-BE49-F238E27FC236}">
              <a16:creationId xmlns:a16="http://schemas.microsoft.com/office/drawing/2014/main" id="{00000000-0008-0000-0F00-0000E800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flipV="1">
          <a:off x="14375764" y="9206865"/>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234" name="【保健センター・保健所】&#10;有形固定資産減価償却率最小値テキスト">
          <a:extLst>
            <a:ext uri="{FF2B5EF4-FFF2-40B4-BE49-F238E27FC236}">
              <a16:creationId xmlns:a16="http://schemas.microsoft.com/office/drawing/2014/main" id="{00000000-0008-0000-0F00-0000EA000000}"/>
            </a:ext>
          </a:extLst>
        </xdr:cNvPr>
        <xdr:cNvSpPr txBox="1"/>
      </xdr:nvSpPr>
      <xdr:spPr>
        <a:xfrm>
          <a:off x="144145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42875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236" name="【保健センター・保健所】&#10;有形固定資産減価償却率最大値テキスト">
          <a:extLst>
            <a:ext uri="{FF2B5EF4-FFF2-40B4-BE49-F238E27FC236}">
              <a16:creationId xmlns:a16="http://schemas.microsoft.com/office/drawing/2014/main" id="{00000000-0008-0000-0F00-0000EC000000}"/>
            </a:ext>
          </a:extLst>
        </xdr:cNvPr>
        <xdr:cNvSpPr txBox="1"/>
      </xdr:nvSpPr>
      <xdr:spPr>
        <a:xfrm>
          <a:off x="14414500" y="8985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14287500" y="9206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2557</xdr:rowOff>
    </xdr:from>
    <xdr:ext cx="405111" cy="259045"/>
    <xdr:sp macro="" textlink="">
      <xdr:nvSpPr>
        <xdr:cNvPr id="238" name="【保健センター・保健所】&#10;有形固定資産減価償却率平均値テキスト">
          <a:extLst>
            <a:ext uri="{FF2B5EF4-FFF2-40B4-BE49-F238E27FC236}">
              <a16:creationId xmlns:a16="http://schemas.microsoft.com/office/drawing/2014/main" id="{00000000-0008-0000-0F00-0000EE000000}"/>
            </a:ext>
          </a:extLst>
        </xdr:cNvPr>
        <xdr:cNvSpPr txBox="1"/>
      </xdr:nvSpPr>
      <xdr:spPr>
        <a:xfrm>
          <a:off x="14414500" y="9725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14325600" y="987425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13578840" y="98456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1280414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12029440" y="97447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11231880" y="972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120650</xdr:rowOff>
    </xdr:from>
    <xdr:to>
      <xdr:col>85</xdr:col>
      <xdr:colOff>177800</xdr:colOff>
      <xdr:row>62</xdr:row>
      <xdr:rowOff>50800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14325600" y="103466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99077</xdr:rowOff>
    </xdr:from>
    <xdr:ext cx="405111" cy="259045"/>
    <xdr:sp macro="" textlink="">
      <xdr:nvSpPr>
        <xdr:cNvPr id="250" name="【保健センター・保健所】&#10;有形固定資産減価償却率該当値テキスト">
          <a:extLst>
            <a:ext uri="{FF2B5EF4-FFF2-40B4-BE49-F238E27FC236}">
              <a16:creationId xmlns:a16="http://schemas.microsoft.com/office/drawing/2014/main" id="{00000000-0008-0000-0F00-0000FA000000}"/>
            </a:ext>
          </a:extLst>
        </xdr:cNvPr>
        <xdr:cNvSpPr txBox="1"/>
      </xdr:nvSpPr>
      <xdr:spPr>
        <a:xfrm>
          <a:off x="14414500"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82550</xdr:rowOff>
    </xdr:from>
    <xdr:to>
      <xdr:col>81</xdr:col>
      <xdr:colOff>101600</xdr:colOff>
      <xdr:row>62</xdr:row>
      <xdr:rowOff>12700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13578840" y="10308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133350</xdr:rowOff>
    </xdr:from>
    <xdr:to>
      <xdr:col>85</xdr:col>
      <xdr:colOff>127000</xdr:colOff>
      <xdr:row>62</xdr:row>
      <xdr:rowOff>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13629640" y="10359390"/>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44450</xdr:rowOff>
    </xdr:from>
    <xdr:to>
      <xdr:col>76</xdr:col>
      <xdr:colOff>165100</xdr:colOff>
      <xdr:row>61</xdr:row>
      <xdr:rowOff>146050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1280414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95250</xdr:rowOff>
    </xdr:from>
    <xdr:to>
      <xdr:col>81</xdr:col>
      <xdr:colOff>50800</xdr:colOff>
      <xdr:row>61</xdr:row>
      <xdr:rowOff>133350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12854940" y="1032129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12029440" y="10232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95250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12072620" y="1028319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139700</xdr:rowOff>
    </xdr:from>
    <xdr:to>
      <xdr:col>67</xdr:col>
      <xdr:colOff>101600</xdr:colOff>
      <xdr:row>61</xdr:row>
      <xdr:rowOff>69850</xdr:rowOff>
    </xdr:to>
    <xdr:sp macro="" textlink="">
      <xdr:nvSpPr>
        <xdr:cNvPr id="257" name="楕円 256">
          <a:extLst>
            <a:ext uri="{FF2B5EF4-FFF2-40B4-BE49-F238E27FC236}">
              <a16:creationId xmlns:a16="http://schemas.microsoft.com/office/drawing/2014/main" id="{00000000-0008-0000-0F00-000001010000}"/>
            </a:ext>
          </a:extLst>
        </xdr:cNvPr>
        <xdr:cNvSpPr/>
      </xdr:nvSpPr>
      <xdr:spPr>
        <a:xfrm>
          <a:off x="11231880" y="10198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19050</xdr:rowOff>
    </xdr:from>
    <xdr:to>
      <xdr:col>71</xdr:col>
      <xdr:colOff>177800</xdr:colOff>
      <xdr:row>61</xdr:row>
      <xdr:rowOff>57150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11282680" y="1024509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69232</xdr:rowOff>
    </xdr:from>
    <xdr:ext cx="405111" cy="259045"/>
    <xdr:sp macro="" textlink="">
      <xdr:nvSpPr>
        <xdr:cNvPr id="259" name="n_1aveValue【保健センター・保健所】&#10;有形固定資産減価償却率">
          <a:extLst>
            <a:ext uri="{FF2B5EF4-FFF2-40B4-BE49-F238E27FC236}">
              <a16:creationId xmlns:a16="http://schemas.microsoft.com/office/drawing/2014/main" id="{00000000-0008-0000-0F00-000003010000}"/>
            </a:ext>
          </a:extLst>
        </xdr:cNvPr>
        <xdr:cNvSpPr txBox="1"/>
      </xdr:nvSpPr>
      <xdr:spPr>
        <a:xfrm>
          <a:off x="13437244" y="962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4462</xdr:rowOff>
    </xdr:from>
    <xdr:ext cx="405111" cy="259045"/>
    <xdr:sp macro="" textlink="">
      <xdr:nvSpPr>
        <xdr:cNvPr id="260" name="n_2aveValue【保健センター・保健所】&#10;有形固定資産減価償却率">
          <a:extLst>
            <a:ext uri="{FF2B5EF4-FFF2-40B4-BE49-F238E27FC236}">
              <a16:creationId xmlns:a16="http://schemas.microsoft.com/office/drawing/2014/main" id="{00000000-0008-0000-0F00-000004010000}"/>
            </a:ext>
          </a:extLst>
        </xdr:cNvPr>
        <xdr:cNvSpPr txBox="1"/>
      </xdr:nvSpPr>
      <xdr:spPr>
        <a:xfrm>
          <a:off x="12675244"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139717</xdr:rowOff>
    </xdr:from>
    <xdr:ext cx="405111" cy="259045"/>
    <xdr:sp macro="" textlink="">
      <xdr:nvSpPr>
        <xdr:cNvPr id="261" name="n_3aveValue【保健センター・保健所】&#10;有形固定資産減価償却率">
          <a:extLst>
            <a:ext uri="{FF2B5EF4-FFF2-40B4-BE49-F238E27FC236}">
              <a16:creationId xmlns:a16="http://schemas.microsoft.com/office/drawing/2014/main" id="{00000000-0008-0000-0F00-000005010000}"/>
            </a:ext>
          </a:extLst>
        </xdr:cNvPr>
        <xdr:cNvSpPr txBox="1"/>
      </xdr:nvSpPr>
      <xdr:spPr>
        <a:xfrm>
          <a:off x="119005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122572</xdr:rowOff>
    </xdr:from>
    <xdr:ext cx="405111" cy="259045"/>
    <xdr:sp macro="" textlink="">
      <xdr:nvSpPr>
        <xdr:cNvPr id="262" name="n_4aveValue【保健センター・保健所】&#10;有形固定資産減価償却率">
          <a:extLst>
            <a:ext uri="{FF2B5EF4-FFF2-40B4-BE49-F238E27FC236}">
              <a16:creationId xmlns:a16="http://schemas.microsoft.com/office/drawing/2014/main" id="{00000000-0008-0000-0F00-000006010000}"/>
            </a:ext>
          </a:extLst>
        </xdr:cNvPr>
        <xdr:cNvSpPr txBox="1"/>
      </xdr:nvSpPr>
      <xdr:spPr>
        <a:xfrm>
          <a:off x="11102984" y="951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3827</xdr:rowOff>
    </xdr:from>
    <xdr:ext cx="405111" cy="259045"/>
    <xdr:sp macro="" textlink="">
      <xdr:nvSpPr>
        <xdr:cNvPr id="263" name="n_1mainValue【保健センター・保健所】&#10;有形固定資産減価償却率">
          <a:extLst>
            <a:ext uri="{FF2B5EF4-FFF2-40B4-BE49-F238E27FC236}">
              <a16:creationId xmlns:a16="http://schemas.microsoft.com/office/drawing/2014/main" id="{00000000-0008-0000-0F00-000007010000}"/>
            </a:ext>
          </a:extLst>
        </xdr:cNvPr>
        <xdr:cNvSpPr txBox="1"/>
      </xdr:nvSpPr>
      <xdr:spPr>
        <a:xfrm>
          <a:off x="134372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137177</xdr:rowOff>
    </xdr:from>
    <xdr:ext cx="405111" cy="259045"/>
    <xdr:sp macro="" textlink="">
      <xdr:nvSpPr>
        <xdr:cNvPr id="264" name="n_2mainValue【保健センター・保健所】&#10;有形固定資産減価償却率">
          <a:extLst>
            <a:ext uri="{FF2B5EF4-FFF2-40B4-BE49-F238E27FC236}">
              <a16:creationId xmlns:a16="http://schemas.microsoft.com/office/drawing/2014/main" id="{00000000-0008-0000-0F00-000008010000}"/>
            </a:ext>
          </a:extLst>
        </xdr:cNvPr>
        <xdr:cNvSpPr txBox="1"/>
      </xdr:nvSpPr>
      <xdr:spPr>
        <a:xfrm>
          <a:off x="126752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265" name="n_3mainValue【保健センター・保健所】&#10;有形固定資産減価償却率">
          <a:extLst>
            <a:ext uri="{FF2B5EF4-FFF2-40B4-BE49-F238E27FC236}">
              <a16:creationId xmlns:a16="http://schemas.microsoft.com/office/drawing/2014/main" id="{00000000-0008-0000-0F00-000009010000}"/>
            </a:ext>
          </a:extLst>
        </xdr:cNvPr>
        <xdr:cNvSpPr txBox="1"/>
      </xdr:nvSpPr>
      <xdr:spPr>
        <a:xfrm>
          <a:off x="119005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60977</xdr:rowOff>
    </xdr:from>
    <xdr:ext cx="405111" cy="259045"/>
    <xdr:sp macro="" textlink="">
      <xdr:nvSpPr>
        <xdr:cNvPr id="266" name="n_4mainValue【保健センター・保健所】&#10;有形固定資産減価償却率">
          <a:extLst>
            <a:ext uri="{FF2B5EF4-FFF2-40B4-BE49-F238E27FC236}">
              <a16:creationId xmlns:a16="http://schemas.microsoft.com/office/drawing/2014/main" id="{00000000-0008-0000-0F00-00000A010000}"/>
            </a:ext>
          </a:extLst>
        </xdr:cNvPr>
        <xdr:cNvSpPr txBox="1"/>
      </xdr:nvSpPr>
      <xdr:spPr>
        <a:xfrm>
          <a:off x="11102984"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87" name="【保健センター・保健所】&#10;一人当たり面積グラフ枠">
          <a:extLst>
            <a:ext uri="{FF2B5EF4-FFF2-40B4-BE49-F238E27FC236}">
              <a16:creationId xmlns:a16="http://schemas.microsoft.com/office/drawing/2014/main" id="{00000000-0008-0000-0F00-00001F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19509104" y="9472422"/>
          <a:ext cx="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289" name="【保健センター・保健所】&#10;一人当たり面積最小値テキスト">
          <a:extLst>
            <a:ext uri="{FF2B5EF4-FFF2-40B4-BE49-F238E27FC236}">
              <a16:creationId xmlns:a16="http://schemas.microsoft.com/office/drawing/2014/main" id="{00000000-0008-0000-0F00-000021010000}"/>
            </a:ext>
          </a:extLst>
        </xdr:cNvPr>
        <xdr:cNvSpPr txBox="1"/>
      </xdr:nvSpPr>
      <xdr:spPr>
        <a:xfrm>
          <a:off x="19547840" y="1068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19443700" y="106779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291" name="【保健センター・保健所】&#10;一人当たり面積最大値テキスト">
          <a:extLst>
            <a:ext uri="{FF2B5EF4-FFF2-40B4-BE49-F238E27FC236}">
              <a16:creationId xmlns:a16="http://schemas.microsoft.com/office/drawing/2014/main" id="{00000000-0008-0000-0F00-000023010000}"/>
            </a:ext>
          </a:extLst>
        </xdr:cNvPr>
        <xdr:cNvSpPr txBox="1"/>
      </xdr:nvSpPr>
      <xdr:spPr>
        <a:xfrm>
          <a:off x="19547840" y="925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19443700" y="94724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293" name="【保健センター・保健所】&#10;一人当たり面積平均値テキスト">
          <a:extLst>
            <a:ext uri="{FF2B5EF4-FFF2-40B4-BE49-F238E27FC236}">
              <a16:creationId xmlns:a16="http://schemas.microsoft.com/office/drawing/2014/main" id="{00000000-0008-0000-0F00-000025010000}"/>
            </a:ext>
          </a:extLst>
        </xdr:cNvPr>
        <xdr:cNvSpPr txBox="1"/>
      </xdr:nvSpPr>
      <xdr:spPr>
        <a:xfrm>
          <a:off x="19547840" y="1016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19458940" y="103055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8735040" y="103146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7937480" y="1024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716278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6388080" y="102392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79502</xdr:rowOff>
    </xdr:from>
    <xdr:to>
      <xdr:col>116</xdr:col>
      <xdr:colOff>114300</xdr:colOff>
      <xdr:row>63</xdr:row>
      <xdr:rowOff>9652</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19458940" y="104731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57929</xdr:rowOff>
    </xdr:from>
    <xdr:ext cx="469744" cy="259045"/>
    <xdr:sp macro="" textlink="">
      <xdr:nvSpPr>
        <xdr:cNvPr id="305" name="【保健センター・保健所】&#10;一人当たり面積該当値テキスト">
          <a:extLst>
            <a:ext uri="{FF2B5EF4-FFF2-40B4-BE49-F238E27FC236}">
              <a16:creationId xmlns:a16="http://schemas.microsoft.com/office/drawing/2014/main" id="{00000000-0008-0000-0F00-000031010000}"/>
            </a:ext>
          </a:extLst>
        </xdr:cNvPr>
        <xdr:cNvSpPr txBox="1"/>
      </xdr:nvSpPr>
      <xdr:spPr>
        <a:xfrm>
          <a:off x="19547840" y="1045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84074</xdr:rowOff>
    </xdr:from>
    <xdr:to>
      <xdr:col>112</xdr:col>
      <xdr:colOff>38100</xdr:colOff>
      <xdr:row>63</xdr:row>
      <xdr:rowOff>14224</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18735040" y="104777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130302</xdr:rowOff>
    </xdr:from>
    <xdr:to>
      <xdr:col>116</xdr:col>
      <xdr:colOff>63500</xdr:colOff>
      <xdr:row>62</xdr:row>
      <xdr:rowOff>134874</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flipV="1">
          <a:off x="18778220" y="10523982"/>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88646</xdr:rowOff>
    </xdr:from>
    <xdr:to>
      <xdr:col>107</xdr:col>
      <xdr:colOff>101600</xdr:colOff>
      <xdr:row>63</xdr:row>
      <xdr:rowOff>18796</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7937480" y="104823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134874</xdr:rowOff>
    </xdr:from>
    <xdr:to>
      <xdr:col>111</xdr:col>
      <xdr:colOff>177800</xdr:colOff>
      <xdr:row>62</xdr:row>
      <xdr:rowOff>139446</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flipV="1">
          <a:off x="17988280" y="10528554"/>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90932</xdr:rowOff>
    </xdr:from>
    <xdr:to>
      <xdr:col>102</xdr:col>
      <xdr:colOff>165100</xdr:colOff>
      <xdr:row>63</xdr:row>
      <xdr:rowOff>21082</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7162780" y="104846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139446</xdr:rowOff>
    </xdr:from>
    <xdr:to>
      <xdr:col>107</xdr:col>
      <xdr:colOff>50800</xdr:colOff>
      <xdr:row>62</xdr:row>
      <xdr:rowOff>141732</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17213580" y="10533126"/>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95504</xdr:rowOff>
    </xdr:from>
    <xdr:to>
      <xdr:col>98</xdr:col>
      <xdr:colOff>38100</xdr:colOff>
      <xdr:row>63</xdr:row>
      <xdr:rowOff>25654</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6388080" y="104891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141732</xdr:rowOff>
    </xdr:from>
    <xdr:to>
      <xdr:col>102</xdr:col>
      <xdr:colOff>114300</xdr:colOff>
      <xdr:row>62</xdr:row>
      <xdr:rowOff>146304</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flipV="1">
          <a:off x="16431260" y="10535412"/>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35323</xdr:rowOff>
    </xdr:from>
    <xdr:ext cx="469744" cy="259045"/>
    <xdr:sp macro="" textlink="">
      <xdr:nvSpPr>
        <xdr:cNvPr id="314" name="n_1aveValue【保健センター・保健所】&#10;一人当たり面積">
          <a:extLst>
            <a:ext uri="{FF2B5EF4-FFF2-40B4-BE49-F238E27FC236}">
              <a16:creationId xmlns:a16="http://schemas.microsoft.com/office/drawing/2014/main" id="{00000000-0008-0000-0F00-00003A010000}"/>
            </a:ext>
          </a:extLst>
        </xdr:cNvPr>
        <xdr:cNvSpPr txBox="1"/>
      </xdr:nvSpPr>
      <xdr:spPr>
        <a:xfrm>
          <a:off x="18561127" y="1009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315" name="n_2aveValue【保健センター・保健所】&#10;一人当たり面積">
          <a:extLst>
            <a:ext uri="{FF2B5EF4-FFF2-40B4-BE49-F238E27FC236}">
              <a16:creationId xmlns:a16="http://schemas.microsoft.com/office/drawing/2014/main" id="{00000000-0008-0000-0F00-00003B010000}"/>
            </a:ext>
          </a:extLst>
        </xdr:cNvPr>
        <xdr:cNvSpPr txBox="1"/>
      </xdr:nvSpPr>
      <xdr:spPr>
        <a:xfrm>
          <a:off x="17776267" y="1002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135907</xdr:rowOff>
    </xdr:from>
    <xdr:ext cx="469744" cy="259045"/>
    <xdr:sp macro="" textlink="">
      <xdr:nvSpPr>
        <xdr:cNvPr id="316" name="n_3aveValue【保健センター・保健所】&#10;一人当たり面積">
          <a:extLst>
            <a:ext uri="{FF2B5EF4-FFF2-40B4-BE49-F238E27FC236}">
              <a16:creationId xmlns:a16="http://schemas.microsoft.com/office/drawing/2014/main" id="{00000000-0008-0000-0F00-00003C010000}"/>
            </a:ext>
          </a:extLst>
        </xdr:cNvPr>
        <xdr:cNvSpPr txBox="1"/>
      </xdr:nvSpPr>
      <xdr:spPr>
        <a:xfrm>
          <a:off x="17001567" y="1002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131335</xdr:rowOff>
    </xdr:from>
    <xdr:ext cx="469744" cy="259045"/>
    <xdr:sp macro="" textlink="">
      <xdr:nvSpPr>
        <xdr:cNvPr id="317" name="n_4aveValue【保健センター・保健所】&#10;一人当たり面積">
          <a:extLst>
            <a:ext uri="{FF2B5EF4-FFF2-40B4-BE49-F238E27FC236}">
              <a16:creationId xmlns:a16="http://schemas.microsoft.com/office/drawing/2014/main" id="{00000000-0008-0000-0F00-00003D010000}"/>
            </a:ext>
          </a:extLst>
        </xdr:cNvPr>
        <xdr:cNvSpPr txBox="1"/>
      </xdr:nvSpPr>
      <xdr:spPr>
        <a:xfrm>
          <a:off x="16226867" y="1002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5351</xdr:rowOff>
    </xdr:from>
    <xdr:ext cx="469744" cy="259045"/>
    <xdr:sp macro="" textlink="">
      <xdr:nvSpPr>
        <xdr:cNvPr id="318" name="n_1mainValue【保健センター・保健所】&#10;一人当たり面積">
          <a:extLst>
            <a:ext uri="{FF2B5EF4-FFF2-40B4-BE49-F238E27FC236}">
              <a16:creationId xmlns:a16="http://schemas.microsoft.com/office/drawing/2014/main" id="{00000000-0008-0000-0F00-00003E010000}"/>
            </a:ext>
          </a:extLst>
        </xdr:cNvPr>
        <xdr:cNvSpPr txBox="1"/>
      </xdr:nvSpPr>
      <xdr:spPr>
        <a:xfrm>
          <a:off x="18561127" y="1056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9923</xdr:rowOff>
    </xdr:from>
    <xdr:ext cx="469744" cy="259045"/>
    <xdr:sp macro="" textlink="">
      <xdr:nvSpPr>
        <xdr:cNvPr id="319" name="n_2mainValue【保健センター・保健所】&#10;一人当たり面積">
          <a:extLst>
            <a:ext uri="{FF2B5EF4-FFF2-40B4-BE49-F238E27FC236}">
              <a16:creationId xmlns:a16="http://schemas.microsoft.com/office/drawing/2014/main" id="{00000000-0008-0000-0F00-00003F010000}"/>
            </a:ext>
          </a:extLst>
        </xdr:cNvPr>
        <xdr:cNvSpPr txBox="1"/>
      </xdr:nvSpPr>
      <xdr:spPr>
        <a:xfrm>
          <a:off x="17776267"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12209</xdr:rowOff>
    </xdr:from>
    <xdr:ext cx="469744" cy="259045"/>
    <xdr:sp macro="" textlink="">
      <xdr:nvSpPr>
        <xdr:cNvPr id="320" name="n_3mainValue【保健センター・保健所】&#10;一人当たり面積">
          <a:extLst>
            <a:ext uri="{FF2B5EF4-FFF2-40B4-BE49-F238E27FC236}">
              <a16:creationId xmlns:a16="http://schemas.microsoft.com/office/drawing/2014/main" id="{00000000-0008-0000-0F00-000040010000}"/>
            </a:ext>
          </a:extLst>
        </xdr:cNvPr>
        <xdr:cNvSpPr txBox="1"/>
      </xdr:nvSpPr>
      <xdr:spPr>
        <a:xfrm>
          <a:off x="17001567" y="1057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16781</xdr:rowOff>
    </xdr:from>
    <xdr:ext cx="469744" cy="259045"/>
    <xdr:sp macro="" textlink="">
      <xdr:nvSpPr>
        <xdr:cNvPr id="321" name="n_4mainValue【保健センター・保健所】&#10;一人当たり面積">
          <a:extLst>
            <a:ext uri="{FF2B5EF4-FFF2-40B4-BE49-F238E27FC236}">
              <a16:creationId xmlns:a16="http://schemas.microsoft.com/office/drawing/2014/main" id="{00000000-0008-0000-0F00-000041010000}"/>
            </a:ext>
          </a:extLst>
        </xdr:cNvPr>
        <xdr:cNvSpPr txBox="1"/>
      </xdr:nvSpPr>
      <xdr:spPr>
        <a:xfrm>
          <a:off x="1622686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6" name="【消防施設】&#10;有形固定資産減価償却率グラフ枠">
          <a:extLst>
            <a:ext uri="{FF2B5EF4-FFF2-40B4-BE49-F238E27FC236}">
              <a16:creationId xmlns:a16="http://schemas.microsoft.com/office/drawing/2014/main" id="{00000000-0008-0000-0F00-00005A01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flipV="1">
          <a:off x="14375764" y="13140146"/>
          <a:ext cx="0" cy="144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48" name="【消防施設】&#10;有形固定資産減価償却率最小値テキスト">
          <a:extLst>
            <a:ext uri="{FF2B5EF4-FFF2-40B4-BE49-F238E27FC236}">
              <a16:creationId xmlns:a16="http://schemas.microsoft.com/office/drawing/2014/main" id="{00000000-0008-0000-0F00-00005C01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350" name="【消防施設】&#10;有形固定資産減価償却率最大値テキスト">
          <a:extLst>
            <a:ext uri="{FF2B5EF4-FFF2-40B4-BE49-F238E27FC236}">
              <a16:creationId xmlns:a16="http://schemas.microsoft.com/office/drawing/2014/main" id="{00000000-0008-0000-0F00-00005E010000}"/>
            </a:ext>
          </a:extLst>
        </xdr:cNvPr>
        <xdr:cNvSpPr txBox="1"/>
      </xdr:nvSpPr>
      <xdr:spPr>
        <a:xfrm>
          <a:off x="14414500" y="12919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4287500" y="13140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140806</xdr:rowOff>
    </xdr:from>
    <xdr:ext cx="405111" cy="259045"/>
    <xdr:sp macro="" textlink="">
      <xdr:nvSpPr>
        <xdr:cNvPr id="352" name="【消防施設】&#10;有形固定資産減価償却率平均値テキスト">
          <a:extLst>
            <a:ext uri="{FF2B5EF4-FFF2-40B4-BE49-F238E27FC236}">
              <a16:creationId xmlns:a16="http://schemas.microsoft.com/office/drawing/2014/main" id="{00000000-0008-0000-0F00-000060010000}"/>
            </a:ext>
          </a:extLst>
        </xdr:cNvPr>
        <xdr:cNvSpPr txBox="1"/>
      </xdr:nvSpPr>
      <xdr:spPr>
        <a:xfrm>
          <a:off x="14414500" y="137196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14325600" y="1386440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13578840" y="138742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12804140" y="1395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12029440" y="139520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11231880" y="1397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152219</xdr:rowOff>
    </xdr:from>
    <xdr:to>
      <xdr:col>85</xdr:col>
      <xdr:colOff>177800</xdr:colOff>
      <xdr:row>86</xdr:row>
      <xdr:rowOff>82369</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14325600" y="1440161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130646</xdr:rowOff>
    </xdr:from>
    <xdr:ext cx="405111" cy="259045"/>
    <xdr:sp macro="" textlink="">
      <xdr:nvSpPr>
        <xdr:cNvPr id="364" name="【消防施設】&#10;有形固定資産減価償却率該当値テキスト">
          <a:extLst>
            <a:ext uri="{FF2B5EF4-FFF2-40B4-BE49-F238E27FC236}">
              <a16:creationId xmlns:a16="http://schemas.microsoft.com/office/drawing/2014/main" id="{00000000-0008-0000-0F00-00006C010000}"/>
            </a:ext>
          </a:extLst>
        </xdr:cNvPr>
        <xdr:cNvSpPr txBox="1"/>
      </xdr:nvSpPr>
      <xdr:spPr>
        <a:xfrm>
          <a:off x="14414500" y="14380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122827</xdr:rowOff>
    </xdr:from>
    <xdr:to>
      <xdr:col>81</xdr:col>
      <xdr:colOff>101600</xdr:colOff>
      <xdr:row>86</xdr:row>
      <xdr:rowOff>52977</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13578840" y="143722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2177</xdr:rowOff>
    </xdr:from>
    <xdr:to>
      <xdr:col>85</xdr:col>
      <xdr:colOff>127000</xdr:colOff>
      <xdr:row>86</xdr:row>
      <xdr:rowOff>31569</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3629640" y="14419217"/>
          <a:ext cx="74676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101600</xdr:rowOff>
    </xdr:from>
    <xdr:to>
      <xdr:col>76</xdr:col>
      <xdr:colOff>165100</xdr:colOff>
      <xdr:row>86</xdr:row>
      <xdr:rowOff>31750</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12804140" y="14351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152400</xdr:rowOff>
    </xdr:from>
    <xdr:to>
      <xdr:col>81</xdr:col>
      <xdr:colOff>50800</xdr:colOff>
      <xdr:row>86</xdr:row>
      <xdr:rowOff>2177</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2854940" y="14401800"/>
          <a:ext cx="7747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80373</xdr:rowOff>
    </xdr:from>
    <xdr:to>
      <xdr:col>72</xdr:col>
      <xdr:colOff>38100</xdr:colOff>
      <xdr:row>86</xdr:row>
      <xdr:rowOff>10523</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12029440" y="143297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131173</xdr:rowOff>
    </xdr:from>
    <xdr:to>
      <xdr:col>76</xdr:col>
      <xdr:colOff>114300</xdr:colOff>
      <xdr:row>85</xdr:row>
      <xdr:rowOff>152400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2072620" y="14380573"/>
          <a:ext cx="7823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59145</xdr:rowOff>
    </xdr:from>
    <xdr:to>
      <xdr:col>67</xdr:col>
      <xdr:colOff>101600</xdr:colOff>
      <xdr:row>85</xdr:row>
      <xdr:rowOff>160745</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11231880" y="1430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109945</xdr:rowOff>
    </xdr:from>
    <xdr:to>
      <xdr:col>71</xdr:col>
      <xdr:colOff>177800</xdr:colOff>
      <xdr:row>85</xdr:row>
      <xdr:rowOff>131173</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1282680" y="14359345"/>
          <a:ext cx="78994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373" name="n_1aveValue【消防施設】&#10;有形固定資産減価償却率">
          <a:extLst>
            <a:ext uri="{FF2B5EF4-FFF2-40B4-BE49-F238E27FC236}">
              <a16:creationId xmlns:a16="http://schemas.microsoft.com/office/drawing/2014/main" id="{00000000-0008-0000-0F00-000075010000}"/>
            </a:ext>
          </a:extLst>
        </xdr:cNvPr>
        <xdr:cNvSpPr txBox="1"/>
      </xdr:nvSpPr>
      <xdr:spPr>
        <a:xfrm>
          <a:off x="134372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374" name="n_2aveValue【消防施設】&#10;有形固定資産減価償却率">
          <a:extLst>
            <a:ext uri="{FF2B5EF4-FFF2-40B4-BE49-F238E27FC236}">
              <a16:creationId xmlns:a16="http://schemas.microsoft.com/office/drawing/2014/main" id="{00000000-0008-0000-0F00-000076010000}"/>
            </a:ext>
          </a:extLst>
        </xdr:cNvPr>
        <xdr:cNvSpPr txBox="1"/>
      </xdr:nvSpPr>
      <xdr:spPr>
        <a:xfrm>
          <a:off x="12675244" y="13739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156046</xdr:rowOff>
    </xdr:from>
    <xdr:ext cx="405111" cy="259045"/>
    <xdr:sp macro="" textlink="">
      <xdr:nvSpPr>
        <xdr:cNvPr id="375" name="n_3aveValue【消防施設】&#10;有形固定資産減価償却率">
          <a:extLst>
            <a:ext uri="{FF2B5EF4-FFF2-40B4-BE49-F238E27FC236}">
              <a16:creationId xmlns:a16="http://schemas.microsoft.com/office/drawing/2014/main" id="{00000000-0008-0000-0F00-000077010000}"/>
            </a:ext>
          </a:extLst>
        </xdr:cNvPr>
        <xdr:cNvSpPr txBox="1"/>
      </xdr:nvSpPr>
      <xdr:spPr>
        <a:xfrm>
          <a:off x="11900544" y="1373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5822</xdr:rowOff>
    </xdr:from>
    <xdr:ext cx="405111" cy="259045"/>
    <xdr:sp macro="" textlink="">
      <xdr:nvSpPr>
        <xdr:cNvPr id="376" name="n_4aveValue【消防施設】&#10;有形固定資産減価償却率">
          <a:extLst>
            <a:ext uri="{FF2B5EF4-FFF2-40B4-BE49-F238E27FC236}">
              <a16:creationId xmlns:a16="http://schemas.microsoft.com/office/drawing/2014/main" id="{00000000-0008-0000-0F00-000078010000}"/>
            </a:ext>
          </a:extLst>
        </xdr:cNvPr>
        <xdr:cNvSpPr txBox="1"/>
      </xdr:nvSpPr>
      <xdr:spPr>
        <a:xfrm>
          <a:off x="11102984" y="137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44104</xdr:rowOff>
    </xdr:from>
    <xdr:ext cx="405111" cy="259045"/>
    <xdr:sp macro="" textlink="">
      <xdr:nvSpPr>
        <xdr:cNvPr id="377" name="n_1mainValue【消防施設】&#10;有形固定資産減価償却率">
          <a:extLst>
            <a:ext uri="{FF2B5EF4-FFF2-40B4-BE49-F238E27FC236}">
              <a16:creationId xmlns:a16="http://schemas.microsoft.com/office/drawing/2014/main" id="{00000000-0008-0000-0F00-000079010000}"/>
            </a:ext>
          </a:extLst>
        </xdr:cNvPr>
        <xdr:cNvSpPr txBox="1"/>
      </xdr:nvSpPr>
      <xdr:spPr>
        <a:xfrm>
          <a:off x="13437244" y="1446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22877</xdr:rowOff>
    </xdr:from>
    <xdr:ext cx="405111" cy="259045"/>
    <xdr:sp macro="" textlink="">
      <xdr:nvSpPr>
        <xdr:cNvPr id="378" name="n_2mainValue【消防施設】&#10;有形固定資産減価償却率">
          <a:extLst>
            <a:ext uri="{FF2B5EF4-FFF2-40B4-BE49-F238E27FC236}">
              <a16:creationId xmlns:a16="http://schemas.microsoft.com/office/drawing/2014/main" id="{00000000-0008-0000-0F00-00007A010000}"/>
            </a:ext>
          </a:extLst>
        </xdr:cNvPr>
        <xdr:cNvSpPr txBox="1"/>
      </xdr:nvSpPr>
      <xdr:spPr>
        <a:xfrm>
          <a:off x="12675244" y="1443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1650</xdr:rowOff>
    </xdr:from>
    <xdr:ext cx="405111" cy="259045"/>
    <xdr:sp macro="" textlink="">
      <xdr:nvSpPr>
        <xdr:cNvPr id="379" name="n_3mainValue【消防施設】&#10;有形固定資産減価償却率">
          <a:extLst>
            <a:ext uri="{FF2B5EF4-FFF2-40B4-BE49-F238E27FC236}">
              <a16:creationId xmlns:a16="http://schemas.microsoft.com/office/drawing/2014/main" id="{00000000-0008-0000-0F00-00007B010000}"/>
            </a:ext>
          </a:extLst>
        </xdr:cNvPr>
        <xdr:cNvSpPr txBox="1"/>
      </xdr:nvSpPr>
      <xdr:spPr>
        <a:xfrm>
          <a:off x="11900544" y="1441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151872</xdr:rowOff>
    </xdr:from>
    <xdr:ext cx="405111" cy="259045"/>
    <xdr:sp macro="" textlink="">
      <xdr:nvSpPr>
        <xdr:cNvPr id="380" name="n_4mainValue【消防施設】&#10;有形固定資産減価償却率">
          <a:extLst>
            <a:ext uri="{FF2B5EF4-FFF2-40B4-BE49-F238E27FC236}">
              <a16:creationId xmlns:a16="http://schemas.microsoft.com/office/drawing/2014/main" id="{00000000-0008-0000-0F00-00007C010000}"/>
            </a:ext>
          </a:extLst>
        </xdr:cNvPr>
        <xdr:cNvSpPr txBox="1"/>
      </xdr:nvSpPr>
      <xdr:spPr>
        <a:xfrm>
          <a:off x="11102984" y="1440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5" name="【消防施設】&#10;一人当たり面積グラフ枠">
          <a:extLst>
            <a:ext uri="{FF2B5EF4-FFF2-40B4-BE49-F238E27FC236}">
              <a16:creationId xmlns:a16="http://schemas.microsoft.com/office/drawing/2014/main" id="{00000000-0008-0000-0F00-00009501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flipV="1">
          <a:off x="19509104" y="13167359"/>
          <a:ext cx="0" cy="1416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407" name="【消防施設】&#10;一人当たり面積最小値テキスト">
          <a:extLst>
            <a:ext uri="{FF2B5EF4-FFF2-40B4-BE49-F238E27FC236}">
              <a16:creationId xmlns:a16="http://schemas.microsoft.com/office/drawing/2014/main" id="{00000000-0008-0000-0F00-000097010000}"/>
            </a:ext>
          </a:extLst>
        </xdr:cNvPr>
        <xdr:cNvSpPr txBox="1"/>
      </xdr:nvSpPr>
      <xdr:spPr>
        <a:xfrm>
          <a:off x="19547840" y="1458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9443700" y="145835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409" name="【消防施設】&#10;一人当たり面積最大値テキスト">
          <a:extLst>
            <a:ext uri="{FF2B5EF4-FFF2-40B4-BE49-F238E27FC236}">
              <a16:creationId xmlns:a16="http://schemas.microsoft.com/office/drawing/2014/main" id="{00000000-0008-0000-0F00-000099010000}"/>
            </a:ext>
          </a:extLst>
        </xdr:cNvPr>
        <xdr:cNvSpPr txBox="1"/>
      </xdr:nvSpPr>
      <xdr:spPr>
        <a:xfrm>
          <a:off x="19547840" y="1294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9443700" y="13167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411" name="【消防施設】&#10;一人当たり面積平均値テキスト">
          <a:extLst>
            <a:ext uri="{FF2B5EF4-FFF2-40B4-BE49-F238E27FC236}">
              <a16:creationId xmlns:a16="http://schemas.microsoft.com/office/drawing/2014/main" id="{00000000-0008-0000-0F00-00009B010000}"/>
            </a:ext>
          </a:extLst>
        </xdr:cNvPr>
        <xdr:cNvSpPr txBox="1"/>
      </xdr:nvSpPr>
      <xdr:spPr>
        <a:xfrm>
          <a:off x="19547840" y="1409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9458940" y="14247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8735040" y="142949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7937480" y="1429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7162780" y="1430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16388080" y="142992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39007</xdr:rowOff>
    </xdr:from>
    <xdr:to>
      <xdr:col>116</xdr:col>
      <xdr:colOff>114300</xdr:colOff>
      <xdr:row>85</xdr:row>
      <xdr:rowOff>140607</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9458940" y="1428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17434</xdr:rowOff>
    </xdr:from>
    <xdr:ext cx="469744" cy="259045"/>
    <xdr:sp macro="" textlink="">
      <xdr:nvSpPr>
        <xdr:cNvPr id="423" name="【消防施設】&#10;一人当たり面積該当値テキスト">
          <a:extLst>
            <a:ext uri="{FF2B5EF4-FFF2-40B4-BE49-F238E27FC236}">
              <a16:creationId xmlns:a16="http://schemas.microsoft.com/office/drawing/2014/main" id="{00000000-0008-0000-0F00-0000A7010000}"/>
            </a:ext>
          </a:extLst>
        </xdr:cNvPr>
        <xdr:cNvSpPr txBox="1"/>
      </xdr:nvSpPr>
      <xdr:spPr>
        <a:xfrm>
          <a:off x="19547840" y="1426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45538</xdr:rowOff>
    </xdr:from>
    <xdr:to>
      <xdr:col>112</xdr:col>
      <xdr:colOff>38100</xdr:colOff>
      <xdr:row>85</xdr:row>
      <xdr:rowOff>147138</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8735040" y="142949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89807</xdr:rowOff>
    </xdr:from>
    <xdr:to>
      <xdr:col>116</xdr:col>
      <xdr:colOff>63500</xdr:colOff>
      <xdr:row>85</xdr:row>
      <xdr:rowOff>96338</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flipV="1">
          <a:off x="18778220" y="14339207"/>
          <a:ext cx="7315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49893</xdr:rowOff>
    </xdr:from>
    <xdr:to>
      <xdr:col>107</xdr:col>
      <xdr:colOff>101600</xdr:colOff>
      <xdr:row>85</xdr:row>
      <xdr:rowOff>151493</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793748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96338</xdr:rowOff>
    </xdr:from>
    <xdr:to>
      <xdr:col>111</xdr:col>
      <xdr:colOff>177800</xdr:colOff>
      <xdr:row>85</xdr:row>
      <xdr:rowOff>100693</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flipV="1">
          <a:off x="17988280" y="14345738"/>
          <a:ext cx="78994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53158</xdr:rowOff>
    </xdr:from>
    <xdr:to>
      <xdr:col>102</xdr:col>
      <xdr:colOff>165100</xdr:colOff>
      <xdr:row>85</xdr:row>
      <xdr:rowOff>154758</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716278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100693</xdr:rowOff>
    </xdr:from>
    <xdr:to>
      <xdr:col>107</xdr:col>
      <xdr:colOff>50800</xdr:colOff>
      <xdr:row>85</xdr:row>
      <xdr:rowOff>103958</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flipV="1">
          <a:off x="17213580" y="14350093"/>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58601</xdr:rowOff>
    </xdr:from>
    <xdr:to>
      <xdr:col>98</xdr:col>
      <xdr:colOff>38100</xdr:colOff>
      <xdr:row>85</xdr:row>
      <xdr:rowOff>160201</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16388080" y="143080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103958</xdr:rowOff>
    </xdr:from>
    <xdr:to>
      <xdr:col>102</xdr:col>
      <xdr:colOff>114300</xdr:colOff>
      <xdr:row>85</xdr:row>
      <xdr:rowOff>109401</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flipV="1">
          <a:off x="16431260" y="14353358"/>
          <a:ext cx="78232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138265</xdr:rowOff>
    </xdr:from>
    <xdr:ext cx="469744" cy="259045"/>
    <xdr:sp macro="" textlink="">
      <xdr:nvSpPr>
        <xdr:cNvPr id="432" name="n_1aveValue【消防施設】&#10;一人当たり面積">
          <a:extLst>
            <a:ext uri="{FF2B5EF4-FFF2-40B4-BE49-F238E27FC236}">
              <a16:creationId xmlns:a16="http://schemas.microsoft.com/office/drawing/2014/main" id="{00000000-0008-0000-0F00-0000B0010000}"/>
            </a:ext>
          </a:extLst>
        </xdr:cNvPr>
        <xdr:cNvSpPr txBox="1"/>
      </xdr:nvSpPr>
      <xdr:spPr>
        <a:xfrm>
          <a:off x="18561127" y="1438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142620</xdr:rowOff>
    </xdr:from>
    <xdr:ext cx="469744" cy="259045"/>
    <xdr:sp macro="" textlink="">
      <xdr:nvSpPr>
        <xdr:cNvPr id="433" name="n_2aveValue【消防施設】&#10;一人当たり面積">
          <a:extLst>
            <a:ext uri="{FF2B5EF4-FFF2-40B4-BE49-F238E27FC236}">
              <a16:creationId xmlns:a16="http://schemas.microsoft.com/office/drawing/2014/main" id="{00000000-0008-0000-0F00-0000B1010000}"/>
            </a:ext>
          </a:extLst>
        </xdr:cNvPr>
        <xdr:cNvSpPr txBox="1"/>
      </xdr:nvSpPr>
      <xdr:spPr>
        <a:xfrm>
          <a:off x="17776267" y="1439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148063</xdr:rowOff>
    </xdr:from>
    <xdr:ext cx="469744" cy="259045"/>
    <xdr:sp macro="" textlink="">
      <xdr:nvSpPr>
        <xdr:cNvPr id="434" name="n_3aveValue【消防施設】&#10;一人当たり面積">
          <a:extLst>
            <a:ext uri="{FF2B5EF4-FFF2-40B4-BE49-F238E27FC236}">
              <a16:creationId xmlns:a16="http://schemas.microsoft.com/office/drawing/2014/main" id="{00000000-0008-0000-0F00-0000B2010000}"/>
            </a:ext>
          </a:extLst>
        </xdr:cNvPr>
        <xdr:cNvSpPr txBox="1"/>
      </xdr:nvSpPr>
      <xdr:spPr>
        <a:xfrm>
          <a:off x="17001567" y="1439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168020</xdr:rowOff>
    </xdr:from>
    <xdr:ext cx="469744" cy="259045"/>
    <xdr:sp macro="" textlink="">
      <xdr:nvSpPr>
        <xdr:cNvPr id="435" name="n_4aveValue【消防施設】&#10;一人当たり面積">
          <a:extLst>
            <a:ext uri="{FF2B5EF4-FFF2-40B4-BE49-F238E27FC236}">
              <a16:creationId xmlns:a16="http://schemas.microsoft.com/office/drawing/2014/main" id="{00000000-0008-0000-0F00-0000B3010000}"/>
            </a:ext>
          </a:extLst>
        </xdr:cNvPr>
        <xdr:cNvSpPr txBox="1"/>
      </xdr:nvSpPr>
      <xdr:spPr>
        <a:xfrm>
          <a:off x="16226867" y="1408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163665</xdr:rowOff>
    </xdr:from>
    <xdr:ext cx="469744" cy="259045"/>
    <xdr:sp macro="" textlink="">
      <xdr:nvSpPr>
        <xdr:cNvPr id="436" name="n_1mainValue【消防施設】&#10;一人当たり面積">
          <a:extLst>
            <a:ext uri="{FF2B5EF4-FFF2-40B4-BE49-F238E27FC236}">
              <a16:creationId xmlns:a16="http://schemas.microsoft.com/office/drawing/2014/main" id="{00000000-0008-0000-0F00-0000B4010000}"/>
            </a:ext>
          </a:extLst>
        </xdr:cNvPr>
        <xdr:cNvSpPr txBox="1"/>
      </xdr:nvSpPr>
      <xdr:spPr>
        <a:xfrm>
          <a:off x="18561127" y="1407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437" name="n_2mainValue【消防施設】&#10;一人当たり面積">
          <a:extLst>
            <a:ext uri="{FF2B5EF4-FFF2-40B4-BE49-F238E27FC236}">
              <a16:creationId xmlns:a16="http://schemas.microsoft.com/office/drawing/2014/main" id="{00000000-0008-0000-0F00-0000B5010000}"/>
            </a:ext>
          </a:extLst>
        </xdr:cNvPr>
        <xdr:cNvSpPr txBox="1"/>
      </xdr:nvSpPr>
      <xdr:spPr>
        <a:xfrm>
          <a:off x="17776267" y="1408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171285</xdr:rowOff>
    </xdr:from>
    <xdr:ext cx="469744" cy="259045"/>
    <xdr:sp macro="" textlink="">
      <xdr:nvSpPr>
        <xdr:cNvPr id="438" name="n_3mainValue【消防施設】&#10;一人当たり面積">
          <a:extLst>
            <a:ext uri="{FF2B5EF4-FFF2-40B4-BE49-F238E27FC236}">
              <a16:creationId xmlns:a16="http://schemas.microsoft.com/office/drawing/2014/main" id="{00000000-0008-0000-0F00-0000B6010000}"/>
            </a:ext>
          </a:extLst>
        </xdr:cNvPr>
        <xdr:cNvSpPr txBox="1"/>
      </xdr:nvSpPr>
      <xdr:spPr>
        <a:xfrm>
          <a:off x="17001567" y="1408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151328</xdr:rowOff>
    </xdr:from>
    <xdr:ext cx="469744" cy="259045"/>
    <xdr:sp macro="" textlink="">
      <xdr:nvSpPr>
        <xdr:cNvPr id="439" name="n_4mainValue【消防施設】&#10;一人当たり面積">
          <a:extLst>
            <a:ext uri="{FF2B5EF4-FFF2-40B4-BE49-F238E27FC236}">
              <a16:creationId xmlns:a16="http://schemas.microsoft.com/office/drawing/2014/main" id="{00000000-0008-0000-0F00-0000B7010000}"/>
            </a:ext>
          </a:extLst>
        </xdr:cNvPr>
        <xdr:cNvSpPr txBox="1"/>
      </xdr:nvSpPr>
      <xdr:spPr>
        <a:xfrm>
          <a:off x="16226867" y="1440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4" name="【庁舎】&#10;有形固定資産減価償却率グラフ枠">
          <a:extLst>
            <a:ext uri="{FF2B5EF4-FFF2-40B4-BE49-F238E27FC236}">
              <a16:creationId xmlns:a16="http://schemas.microsoft.com/office/drawing/2014/main" id="{00000000-0008-0000-0F00-0000D001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flipV="1">
          <a:off x="14375764" y="16744405"/>
          <a:ext cx="0" cy="156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6" name="【庁舎】&#10;有形固定資産減価償却率最小値テキスト">
          <a:extLst>
            <a:ext uri="{FF2B5EF4-FFF2-40B4-BE49-F238E27FC236}">
              <a16:creationId xmlns:a16="http://schemas.microsoft.com/office/drawing/2014/main" id="{00000000-0008-0000-0F00-0000D201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468" name="【庁舎】&#10;有形固定資産減価償却率最大値テキスト">
          <a:extLst>
            <a:ext uri="{FF2B5EF4-FFF2-40B4-BE49-F238E27FC236}">
              <a16:creationId xmlns:a16="http://schemas.microsoft.com/office/drawing/2014/main" id="{00000000-0008-0000-0F00-0000D4010000}"/>
            </a:ext>
          </a:extLst>
        </xdr:cNvPr>
        <xdr:cNvSpPr txBox="1"/>
      </xdr:nvSpPr>
      <xdr:spPr>
        <a:xfrm>
          <a:off x="14414500" y="16523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4287500" y="16744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470" name="【庁舎】&#10;有形固定資産減価償却率平均値テキスト">
          <a:extLst>
            <a:ext uri="{FF2B5EF4-FFF2-40B4-BE49-F238E27FC236}">
              <a16:creationId xmlns:a16="http://schemas.microsoft.com/office/drawing/2014/main" id="{00000000-0008-0000-0F00-0000D6010000}"/>
            </a:ext>
          </a:extLst>
        </xdr:cNvPr>
        <xdr:cNvSpPr txBox="1"/>
      </xdr:nvSpPr>
      <xdr:spPr>
        <a:xfrm>
          <a:off x="14414500" y="17338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14325600" y="1748282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135788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12804140" y="17602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12029440" y="175758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11231880" y="17559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10705</xdr:rowOff>
    </xdr:from>
    <xdr:to>
      <xdr:col>85</xdr:col>
      <xdr:colOff>177800</xdr:colOff>
      <xdr:row>106</xdr:row>
      <xdr:rowOff>112305</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14325600" y="1778054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160582</xdr:rowOff>
    </xdr:from>
    <xdr:ext cx="405111" cy="259045"/>
    <xdr:sp macro="" textlink="">
      <xdr:nvSpPr>
        <xdr:cNvPr id="482" name="【庁舎】&#10;有形固定資産減価償却率該当値テキスト">
          <a:extLst>
            <a:ext uri="{FF2B5EF4-FFF2-40B4-BE49-F238E27FC236}">
              <a16:creationId xmlns:a16="http://schemas.microsoft.com/office/drawing/2014/main" id="{00000000-0008-0000-0F00-0000E2010000}"/>
            </a:ext>
          </a:extLst>
        </xdr:cNvPr>
        <xdr:cNvSpPr txBox="1"/>
      </xdr:nvSpPr>
      <xdr:spPr>
        <a:xfrm>
          <a:off x="14414500"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89081</xdr:rowOff>
    </xdr:from>
    <xdr:to>
      <xdr:col>81</xdr:col>
      <xdr:colOff>101600</xdr:colOff>
      <xdr:row>107</xdr:row>
      <xdr:rowOff>19231</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13578840" y="178589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61505</xdr:rowOff>
    </xdr:from>
    <xdr:to>
      <xdr:col>85</xdr:col>
      <xdr:colOff>127000</xdr:colOff>
      <xdr:row>106</xdr:row>
      <xdr:rowOff>139881</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13629640" y="17831345"/>
          <a:ext cx="74676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62956</xdr:rowOff>
    </xdr:from>
    <xdr:to>
      <xdr:col>76</xdr:col>
      <xdr:colOff>165100</xdr:colOff>
      <xdr:row>106</xdr:row>
      <xdr:rowOff>164556</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12804140" y="178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113756</xdr:rowOff>
    </xdr:from>
    <xdr:to>
      <xdr:col>81</xdr:col>
      <xdr:colOff>50800</xdr:colOff>
      <xdr:row>106</xdr:row>
      <xdr:rowOff>139881</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2854940" y="17883596"/>
          <a:ext cx="7747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40095</xdr:rowOff>
    </xdr:from>
    <xdr:to>
      <xdr:col>72</xdr:col>
      <xdr:colOff>38100</xdr:colOff>
      <xdr:row>106</xdr:row>
      <xdr:rowOff>141695</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12029440" y="178099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90895</xdr:rowOff>
    </xdr:from>
    <xdr:to>
      <xdr:col>76</xdr:col>
      <xdr:colOff>114300</xdr:colOff>
      <xdr:row>106</xdr:row>
      <xdr:rowOff>113756</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2072620" y="17860735"/>
          <a:ext cx="7823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7438</xdr:rowOff>
    </xdr:from>
    <xdr:to>
      <xdr:col>67</xdr:col>
      <xdr:colOff>101600</xdr:colOff>
      <xdr:row>106</xdr:row>
      <xdr:rowOff>109038</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11231880" y="177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58238</xdr:rowOff>
    </xdr:from>
    <xdr:to>
      <xdr:col>71</xdr:col>
      <xdr:colOff>177800</xdr:colOff>
      <xdr:row>106</xdr:row>
      <xdr:rowOff>90895</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1282680" y="17828078"/>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491" name="n_1aveValue【庁舎】&#10;有形固定資産減価償却率">
          <a:extLst>
            <a:ext uri="{FF2B5EF4-FFF2-40B4-BE49-F238E27FC236}">
              <a16:creationId xmlns:a16="http://schemas.microsoft.com/office/drawing/2014/main" id="{00000000-0008-0000-0F00-0000EB010000}"/>
            </a:ext>
          </a:extLst>
        </xdr:cNvPr>
        <xdr:cNvSpPr txBox="1"/>
      </xdr:nvSpPr>
      <xdr:spPr>
        <a:xfrm>
          <a:off x="134372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492" name="n_2aveValue【庁舎】&#10;有形固定資産減価償却率">
          <a:extLst>
            <a:ext uri="{FF2B5EF4-FFF2-40B4-BE49-F238E27FC236}">
              <a16:creationId xmlns:a16="http://schemas.microsoft.com/office/drawing/2014/main" id="{00000000-0008-0000-0F00-0000EC010000}"/>
            </a:ext>
          </a:extLst>
        </xdr:cNvPr>
        <xdr:cNvSpPr txBox="1"/>
      </xdr:nvSpPr>
      <xdr:spPr>
        <a:xfrm>
          <a:off x="12675244" y="1738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493" name="n_3aveValue【庁舎】&#10;有形固定資産減価償却率">
          <a:extLst>
            <a:ext uri="{FF2B5EF4-FFF2-40B4-BE49-F238E27FC236}">
              <a16:creationId xmlns:a16="http://schemas.microsoft.com/office/drawing/2014/main" id="{00000000-0008-0000-0F00-0000ED010000}"/>
            </a:ext>
          </a:extLst>
        </xdr:cNvPr>
        <xdr:cNvSpPr txBox="1"/>
      </xdr:nvSpPr>
      <xdr:spPr>
        <a:xfrm>
          <a:off x="11900544" y="173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494" name="n_4aveValue【庁舎】&#10;有形固定資産減価償却率">
          <a:extLst>
            <a:ext uri="{FF2B5EF4-FFF2-40B4-BE49-F238E27FC236}">
              <a16:creationId xmlns:a16="http://schemas.microsoft.com/office/drawing/2014/main" id="{00000000-0008-0000-0F00-0000EE010000}"/>
            </a:ext>
          </a:extLst>
        </xdr:cNvPr>
        <xdr:cNvSpPr txBox="1"/>
      </xdr:nvSpPr>
      <xdr:spPr>
        <a:xfrm>
          <a:off x="11102984" y="1733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10358</xdr:rowOff>
    </xdr:from>
    <xdr:ext cx="405111" cy="259045"/>
    <xdr:sp macro="" textlink="">
      <xdr:nvSpPr>
        <xdr:cNvPr id="495" name="n_1mainValue【庁舎】&#10;有形固定資産減価償却率">
          <a:extLst>
            <a:ext uri="{FF2B5EF4-FFF2-40B4-BE49-F238E27FC236}">
              <a16:creationId xmlns:a16="http://schemas.microsoft.com/office/drawing/2014/main" id="{00000000-0008-0000-0F00-0000EF010000}"/>
            </a:ext>
          </a:extLst>
        </xdr:cNvPr>
        <xdr:cNvSpPr txBox="1"/>
      </xdr:nvSpPr>
      <xdr:spPr>
        <a:xfrm>
          <a:off x="13437244" y="179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155683</xdr:rowOff>
    </xdr:from>
    <xdr:ext cx="405111" cy="259045"/>
    <xdr:sp macro="" textlink="">
      <xdr:nvSpPr>
        <xdr:cNvPr id="496" name="n_2mainValue【庁舎】&#10;有形固定資産減価償却率">
          <a:extLst>
            <a:ext uri="{FF2B5EF4-FFF2-40B4-BE49-F238E27FC236}">
              <a16:creationId xmlns:a16="http://schemas.microsoft.com/office/drawing/2014/main" id="{00000000-0008-0000-0F00-0000F0010000}"/>
            </a:ext>
          </a:extLst>
        </xdr:cNvPr>
        <xdr:cNvSpPr txBox="1"/>
      </xdr:nvSpPr>
      <xdr:spPr>
        <a:xfrm>
          <a:off x="12675244" y="1792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132822</xdr:rowOff>
    </xdr:from>
    <xdr:ext cx="405111" cy="259045"/>
    <xdr:sp macro="" textlink="">
      <xdr:nvSpPr>
        <xdr:cNvPr id="497" name="n_3mainValue【庁舎】&#10;有形固定資産減価償却率">
          <a:extLst>
            <a:ext uri="{FF2B5EF4-FFF2-40B4-BE49-F238E27FC236}">
              <a16:creationId xmlns:a16="http://schemas.microsoft.com/office/drawing/2014/main" id="{00000000-0008-0000-0F00-0000F1010000}"/>
            </a:ext>
          </a:extLst>
        </xdr:cNvPr>
        <xdr:cNvSpPr txBox="1"/>
      </xdr:nvSpPr>
      <xdr:spPr>
        <a:xfrm>
          <a:off x="11900544" y="17902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100165</xdr:rowOff>
    </xdr:from>
    <xdr:ext cx="405111" cy="259045"/>
    <xdr:sp macro="" textlink="">
      <xdr:nvSpPr>
        <xdr:cNvPr id="498" name="n_4mainValue【庁舎】&#10;有形固定資産減価償却率">
          <a:extLst>
            <a:ext uri="{FF2B5EF4-FFF2-40B4-BE49-F238E27FC236}">
              <a16:creationId xmlns:a16="http://schemas.microsoft.com/office/drawing/2014/main" id="{00000000-0008-0000-0F00-0000F2010000}"/>
            </a:ext>
          </a:extLst>
        </xdr:cNvPr>
        <xdr:cNvSpPr txBox="1"/>
      </xdr:nvSpPr>
      <xdr:spPr>
        <a:xfrm>
          <a:off x="11102984" y="1787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9" name="【庁舎】&#10;一人当たり面積グラフ枠">
          <a:extLst>
            <a:ext uri="{FF2B5EF4-FFF2-40B4-BE49-F238E27FC236}">
              <a16:creationId xmlns:a16="http://schemas.microsoft.com/office/drawing/2014/main" id="{00000000-0008-0000-0F00-000007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flipV="1">
          <a:off x="19509104" y="16825113"/>
          <a:ext cx="0"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521" name="【庁舎】&#10;一人当たり面積最小値テキスト">
          <a:extLst>
            <a:ext uri="{FF2B5EF4-FFF2-40B4-BE49-F238E27FC236}">
              <a16:creationId xmlns:a16="http://schemas.microsoft.com/office/drawing/2014/main" id="{00000000-0008-0000-0F00-000009020000}"/>
            </a:ext>
          </a:extLst>
        </xdr:cNvPr>
        <xdr:cNvSpPr txBox="1"/>
      </xdr:nvSpPr>
      <xdr:spPr>
        <a:xfrm>
          <a:off x="19547840" y="180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9443700" y="180923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523" name="【庁舎】&#10;一人当たり面積最大値テキスト">
          <a:extLst>
            <a:ext uri="{FF2B5EF4-FFF2-40B4-BE49-F238E27FC236}">
              <a16:creationId xmlns:a16="http://schemas.microsoft.com/office/drawing/2014/main" id="{00000000-0008-0000-0F00-00000B020000}"/>
            </a:ext>
          </a:extLst>
        </xdr:cNvPr>
        <xdr:cNvSpPr txBox="1"/>
      </xdr:nvSpPr>
      <xdr:spPr>
        <a:xfrm>
          <a:off x="19547840" y="1660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9443700" y="168251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525" name="【庁舎】&#10;一人当たり面積平均値テキスト">
          <a:extLst>
            <a:ext uri="{FF2B5EF4-FFF2-40B4-BE49-F238E27FC236}">
              <a16:creationId xmlns:a16="http://schemas.microsoft.com/office/drawing/2014/main" id="{00000000-0008-0000-0F00-00000D020000}"/>
            </a:ext>
          </a:extLst>
        </xdr:cNvPr>
        <xdr:cNvSpPr txBox="1"/>
      </xdr:nvSpPr>
      <xdr:spPr>
        <a:xfrm>
          <a:off x="19547840" y="17673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9458940" y="1781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8735040" y="178363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7937480" y="17818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7162780" y="1781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6388080" y="178240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136958</xdr:rowOff>
    </xdr:from>
    <xdr:to>
      <xdr:col>116</xdr:col>
      <xdr:colOff>114300</xdr:colOff>
      <xdr:row>107</xdr:row>
      <xdr:rowOff>67108</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9458940" y="179067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115385</xdr:rowOff>
    </xdr:from>
    <xdr:ext cx="469744" cy="259045"/>
    <xdr:sp macro="" textlink="">
      <xdr:nvSpPr>
        <xdr:cNvPr id="537" name="【庁舎】&#10;一人当たり面積該当値テキスト">
          <a:extLst>
            <a:ext uri="{FF2B5EF4-FFF2-40B4-BE49-F238E27FC236}">
              <a16:creationId xmlns:a16="http://schemas.microsoft.com/office/drawing/2014/main" id="{00000000-0008-0000-0F00-000019020000}"/>
            </a:ext>
          </a:extLst>
        </xdr:cNvPr>
        <xdr:cNvSpPr txBox="1"/>
      </xdr:nvSpPr>
      <xdr:spPr>
        <a:xfrm>
          <a:off x="19547840" y="1788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142442</xdr:rowOff>
    </xdr:from>
    <xdr:to>
      <xdr:col>112</xdr:col>
      <xdr:colOff>38100</xdr:colOff>
      <xdr:row>107</xdr:row>
      <xdr:rowOff>72592</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8735040" y="179122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16308</xdr:rowOff>
    </xdr:from>
    <xdr:to>
      <xdr:col>116</xdr:col>
      <xdr:colOff>63500</xdr:colOff>
      <xdr:row>107</xdr:row>
      <xdr:rowOff>21792</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flipV="1">
          <a:off x="18778220" y="17953788"/>
          <a:ext cx="731520" cy="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146558</xdr:rowOff>
    </xdr:from>
    <xdr:to>
      <xdr:col>107</xdr:col>
      <xdr:colOff>101600</xdr:colOff>
      <xdr:row>107</xdr:row>
      <xdr:rowOff>76708</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7937480" y="179163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21792</xdr:rowOff>
    </xdr:from>
    <xdr:to>
      <xdr:col>111</xdr:col>
      <xdr:colOff>177800</xdr:colOff>
      <xdr:row>107</xdr:row>
      <xdr:rowOff>25908</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flipV="1">
          <a:off x="17988280" y="17959272"/>
          <a:ext cx="78994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150216</xdr:rowOff>
    </xdr:from>
    <xdr:to>
      <xdr:col>102</xdr:col>
      <xdr:colOff>165100</xdr:colOff>
      <xdr:row>107</xdr:row>
      <xdr:rowOff>80366</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7162780" y="179200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25908</xdr:rowOff>
    </xdr:from>
    <xdr:to>
      <xdr:col>107</xdr:col>
      <xdr:colOff>50800</xdr:colOff>
      <xdr:row>107</xdr:row>
      <xdr:rowOff>29566</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flipV="1">
          <a:off x="17213580" y="17963388"/>
          <a:ext cx="7747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154787</xdr:rowOff>
    </xdr:from>
    <xdr:to>
      <xdr:col>98</xdr:col>
      <xdr:colOff>38100</xdr:colOff>
      <xdr:row>107</xdr:row>
      <xdr:rowOff>84937</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6388080" y="179246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29566</xdr:rowOff>
    </xdr:from>
    <xdr:to>
      <xdr:col>102</xdr:col>
      <xdr:colOff>114300</xdr:colOff>
      <xdr:row>107</xdr:row>
      <xdr:rowOff>34137</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flipV="1">
          <a:off x="16431260" y="17967046"/>
          <a:ext cx="78232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13225</xdr:rowOff>
    </xdr:from>
    <xdr:ext cx="469744" cy="259045"/>
    <xdr:sp macro="" textlink="">
      <xdr:nvSpPr>
        <xdr:cNvPr id="546" name="n_1aveValue【庁舎】&#10;一人当たり面積">
          <a:extLst>
            <a:ext uri="{FF2B5EF4-FFF2-40B4-BE49-F238E27FC236}">
              <a16:creationId xmlns:a16="http://schemas.microsoft.com/office/drawing/2014/main" id="{00000000-0008-0000-0F00-000022020000}"/>
            </a:ext>
          </a:extLst>
        </xdr:cNvPr>
        <xdr:cNvSpPr txBox="1"/>
      </xdr:nvSpPr>
      <xdr:spPr>
        <a:xfrm>
          <a:off x="18561127" y="176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166845</xdr:rowOff>
    </xdr:from>
    <xdr:ext cx="469744" cy="259045"/>
    <xdr:sp macro="" textlink="">
      <xdr:nvSpPr>
        <xdr:cNvPr id="547" name="n_2aveValue【庁舎】&#10;一人当たり面積">
          <a:extLst>
            <a:ext uri="{FF2B5EF4-FFF2-40B4-BE49-F238E27FC236}">
              <a16:creationId xmlns:a16="http://schemas.microsoft.com/office/drawing/2014/main" id="{00000000-0008-0000-0F00-000023020000}"/>
            </a:ext>
          </a:extLst>
        </xdr:cNvPr>
        <xdr:cNvSpPr txBox="1"/>
      </xdr:nvSpPr>
      <xdr:spPr>
        <a:xfrm>
          <a:off x="17776267" y="1760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548" name="n_3aveValue【庁舎】&#10;一人当たり面積">
          <a:extLst>
            <a:ext uri="{FF2B5EF4-FFF2-40B4-BE49-F238E27FC236}">
              <a16:creationId xmlns:a16="http://schemas.microsoft.com/office/drawing/2014/main" id="{00000000-0008-0000-0F00-000024020000}"/>
            </a:ext>
          </a:extLst>
        </xdr:cNvPr>
        <xdr:cNvSpPr txBox="1"/>
      </xdr:nvSpPr>
      <xdr:spPr>
        <a:xfrm>
          <a:off x="17001567" y="1759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549" name="n_4aveValue【庁舎】&#10;一人当たり面積">
          <a:extLst>
            <a:ext uri="{FF2B5EF4-FFF2-40B4-BE49-F238E27FC236}">
              <a16:creationId xmlns:a16="http://schemas.microsoft.com/office/drawing/2014/main" id="{00000000-0008-0000-0F00-000025020000}"/>
            </a:ext>
          </a:extLst>
        </xdr:cNvPr>
        <xdr:cNvSpPr txBox="1"/>
      </xdr:nvSpPr>
      <xdr:spPr>
        <a:xfrm>
          <a:off x="16226867" y="1760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63719</xdr:rowOff>
    </xdr:from>
    <xdr:ext cx="469744" cy="259045"/>
    <xdr:sp macro="" textlink="">
      <xdr:nvSpPr>
        <xdr:cNvPr id="550" name="n_1mainValue【庁舎】&#10;一人当たり面積">
          <a:extLst>
            <a:ext uri="{FF2B5EF4-FFF2-40B4-BE49-F238E27FC236}">
              <a16:creationId xmlns:a16="http://schemas.microsoft.com/office/drawing/2014/main" id="{00000000-0008-0000-0F00-000026020000}"/>
            </a:ext>
          </a:extLst>
        </xdr:cNvPr>
        <xdr:cNvSpPr txBox="1"/>
      </xdr:nvSpPr>
      <xdr:spPr>
        <a:xfrm>
          <a:off x="18561127" y="180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67835</xdr:rowOff>
    </xdr:from>
    <xdr:ext cx="469744" cy="259045"/>
    <xdr:sp macro="" textlink="">
      <xdr:nvSpPr>
        <xdr:cNvPr id="551" name="n_2mainValue【庁舎】&#10;一人当たり面積">
          <a:extLst>
            <a:ext uri="{FF2B5EF4-FFF2-40B4-BE49-F238E27FC236}">
              <a16:creationId xmlns:a16="http://schemas.microsoft.com/office/drawing/2014/main" id="{00000000-0008-0000-0F00-000027020000}"/>
            </a:ext>
          </a:extLst>
        </xdr:cNvPr>
        <xdr:cNvSpPr txBox="1"/>
      </xdr:nvSpPr>
      <xdr:spPr>
        <a:xfrm>
          <a:off x="17776267" y="1800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71493</xdr:rowOff>
    </xdr:from>
    <xdr:ext cx="469744" cy="259045"/>
    <xdr:sp macro="" textlink="">
      <xdr:nvSpPr>
        <xdr:cNvPr id="552" name="n_3mainValue【庁舎】&#10;一人当たり面積">
          <a:extLst>
            <a:ext uri="{FF2B5EF4-FFF2-40B4-BE49-F238E27FC236}">
              <a16:creationId xmlns:a16="http://schemas.microsoft.com/office/drawing/2014/main" id="{00000000-0008-0000-0F00-000028020000}"/>
            </a:ext>
          </a:extLst>
        </xdr:cNvPr>
        <xdr:cNvSpPr txBox="1"/>
      </xdr:nvSpPr>
      <xdr:spPr>
        <a:xfrm>
          <a:off x="17001567" y="1800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76064</xdr:rowOff>
    </xdr:from>
    <xdr:ext cx="469744" cy="259045"/>
    <xdr:sp macro="" textlink="">
      <xdr:nvSpPr>
        <xdr:cNvPr id="553" name="n_4mainValue【庁舎】&#10;一人当たり面積">
          <a:extLst>
            <a:ext uri="{FF2B5EF4-FFF2-40B4-BE49-F238E27FC236}">
              <a16:creationId xmlns:a16="http://schemas.microsoft.com/office/drawing/2014/main" id="{00000000-0008-0000-0F00-000029020000}"/>
            </a:ext>
          </a:extLst>
        </xdr:cNvPr>
        <xdr:cNvSpPr txBox="1"/>
      </xdr:nvSpPr>
      <xdr:spPr>
        <a:xfrm>
          <a:off x="16226867" y="1801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類似団体と比較して特に有形固定資産減価償却率が高くなっている施設は、学校施設、保育施設、</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公営住宅、</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公民館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、体育施設、保健センター、消防施設、庁舎であり、低くなっている施設は、道路、橋りょうである。 </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学校施設については、小学校が有形固定資産減価償却率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90.3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％、中学校が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75.4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％となっており、特に小学校の有形固定資産減価償却率が高い。令和２年度に個別施設計画を策定したところであり、同計画に基づいて築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年目と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年目に大規模改造、築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年目で長寿命化改修、築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年で改築というスパンを基本に維持・更新に取り組んでいくこととしているところであるが、現在改訂中の公共施設等総合管理計画や令和７年度の小学校統合も踏まえて検討する必要がある。 また、文科系施設、子育て支援施設、産業系施設、行政関連施設とも基本的には築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年目に長寿命化改修、中間年で大規模改造を行い、機能向上を図っていく。ただし、築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年以上で劣化状況の激しい場合は改築も検討するとしている。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また、一人当たり面積については、類似団体をいずれも下回っている。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5,468
5,450
134.02
5,592,964
5,506,747
67,790
3,048,314
4,845,408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815537"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781553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村税は増加傾向で</a:t>
          </a:r>
          <a:r>
            <a:rPr kumimoji="1" lang="ja-JP" altLang="en-US" sz="1100">
              <a:solidFill>
                <a:schemeClr val="dk1"/>
              </a:solidFill>
              <a:effectLst/>
              <a:latin typeface="+mn-lt"/>
              <a:ea typeface="+mn-ea"/>
              <a:cs typeface="+mn-cs"/>
            </a:rPr>
            <a:t>推移してきた</a:t>
          </a:r>
          <a:r>
            <a:rPr kumimoji="1" lang="ja-JP" altLang="ja-JP" sz="1100">
              <a:solidFill>
                <a:schemeClr val="dk1"/>
              </a:solidFill>
              <a:effectLst/>
              <a:latin typeface="+mn-lt"/>
              <a:ea typeface="+mn-ea"/>
              <a:cs typeface="+mn-cs"/>
            </a:rPr>
            <a:t>が、元年度にブロイラー関連の業績不良等に伴い減に転じたが、２年度</a:t>
          </a:r>
          <a:r>
            <a:rPr kumimoji="1" lang="ja-JP" altLang="en-US" sz="1100">
              <a:solidFill>
                <a:schemeClr val="dk1"/>
              </a:solidFill>
              <a:effectLst/>
              <a:latin typeface="+mn-lt"/>
              <a:ea typeface="+mn-ea"/>
              <a:cs typeface="+mn-cs"/>
            </a:rPr>
            <a:t>からは</a:t>
          </a:r>
          <a:r>
            <a:rPr kumimoji="1" lang="ja-JP" altLang="ja-JP" sz="1100">
              <a:solidFill>
                <a:schemeClr val="dk1"/>
              </a:solidFill>
              <a:effectLst/>
              <a:latin typeface="+mn-lt"/>
              <a:ea typeface="+mn-ea"/>
              <a:cs typeface="+mn-cs"/>
            </a:rPr>
            <a:t>持ち直しつつある。一方、</a:t>
          </a:r>
          <a:r>
            <a:rPr kumimoji="1" lang="ja-JP" altLang="en-US" sz="1100">
              <a:solidFill>
                <a:schemeClr val="dk1"/>
              </a:solidFill>
              <a:effectLst/>
              <a:latin typeface="+mn-lt"/>
              <a:ea typeface="+mn-ea"/>
              <a:cs typeface="+mn-cs"/>
            </a:rPr>
            <a:t>分母となる</a:t>
          </a:r>
          <a:r>
            <a:rPr kumimoji="1" lang="ja-JP" altLang="ja-JP" sz="1100">
              <a:solidFill>
                <a:schemeClr val="dk1"/>
              </a:solidFill>
              <a:effectLst/>
              <a:latin typeface="+mn-lt"/>
              <a:ea typeface="+mn-ea"/>
              <a:cs typeface="+mn-cs"/>
            </a:rPr>
            <a:t>基準財政需要額は</a:t>
          </a:r>
          <a:r>
            <a:rPr kumimoji="1" lang="ja-JP" altLang="en-US" sz="1100">
              <a:solidFill>
                <a:schemeClr val="dk1"/>
              </a:solidFill>
              <a:effectLst/>
              <a:latin typeface="+mn-lt"/>
              <a:ea typeface="+mn-ea"/>
              <a:cs typeface="+mn-cs"/>
            </a:rPr>
            <a:t>、地域デジタル社会推進費の創設、公債費や</a:t>
          </a:r>
          <a:r>
            <a:rPr kumimoji="1" lang="ja-JP" altLang="ja-JP" sz="1100">
              <a:solidFill>
                <a:schemeClr val="dk1"/>
              </a:solidFill>
              <a:effectLst/>
              <a:latin typeface="+mn-lt"/>
              <a:ea typeface="+mn-ea"/>
              <a:cs typeface="+mn-cs"/>
            </a:rPr>
            <a:t>会計年度任用職員制度</a:t>
          </a:r>
          <a:r>
            <a:rPr kumimoji="1" lang="ja-JP" altLang="en-US" sz="1100">
              <a:solidFill>
                <a:schemeClr val="dk1"/>
              </a:solidFill>
              <a:effectLst/>
              <a:latin typeface="+mn-lt"/>
              <a:ea typeface="+mn-ea"/>
              <a:cs typeface="+mn-cs"/>
            </a:rPr>
            <a:t>等に伴い増大</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、財政力指数は前年度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ポイント減少した</a:t>
          </a:r>
          <a:r>
            <a:rPr kumimoji="1" lang="ja-JP" altLang="ja-JP" sz="1100">
              <a:solidFill>
                <a:schemeClr val="dk1"/>
              </a:solidFill>
              <a:effectLst/>
              <a:latin typeface="+mn-lt"/>
              <a:ea typeface="+mn-ea"/>
              <a:cs typeface="+mn-cs"/>
            </a:rPr>
            <a:t>。しかし、超少子高齢化の加速、</a:t>
          </a:r>
          <a:r>
            <a:rPr kumimoji="1" lang="ja-JP" altLang="en-US" sz="1100">
              <a:solidFill>
                <a:schemeClr val="dk1"/>
              </a:solidFill>
              <a:effectLst/>
              <a:latin typeface="+mn-lt"/>
              <a:ea typeface="+mn-ea"/>
              <a:cs typeface="+mn-cs"/>
            </a:rPr>
            <a:t>人口流出に伴う</a:t>
          </a:r>
          <a:r>
            <a:rPr kumimoji="1" lang="ja-JP" altLang="ja-JP" sz="1100">
              <a:solidFill>
                <a:schemeClr val="dk1"/>
              </a:solidFill>
              <a:effectLst/>
              <a:latin typeface="+mn-lt"/>
              <a:ea typeface="+mn-ea"/>
              <a:cs typeface="+mn-cs"/>
            </a:rPr>
            <a:t>生産年齢</a:t>
          </a:r>
          <a:r>
            <a:rPr kumimoji="1" lang="ja-JP" altLang="en-US" sz="1100">
              <a:solidFill>
                <a:schemeClr val="dk1"/>
              </a:solidFill>
              <a:effectLst/>
              <a:latin typeface="+mn-lt"/>
              <a:ea typeface="+mn-ea"/>
              <a:cs typeface="+mn-cs"/>
            </a:rPr>
            <a:t>世代</a:t>
          </a:r>
          <a:r>
            <a:rPr kumimoji="1" lang="ja-JP" altLang="ja-JP" sz="1100">
              <a:solidFill>
                <a:schemeClr val="dk1"/>
              </a:solidFill>
              <a:effectLst/>
              <a:latin typeface="+mn-lt"/>
              <a:ea typeface="+mn-ea"/>
              <a:cs typeface="+mn-cs"/>
            </a:rPr>
            <a:t>の減少、新たな産業・雇用の創出、新型コロナ</a:t>
          </a:r>
          <a:r>
            <a:rPr kumimoji="1" lang="ja-JP" altLang="en-US" sz="1100">
              <a:solidFill>
                <a:schemeClr val="dk1"/>
              </a:solidFill>
              <a:effectLst/>
              <a:latin typeface="+mn-lt"/>
              <a:ea typeface="+mn-ea"/>
              <a:cs typeface="+mn-cs"/>
            </a:rPr>
            <a:t>や物価燃油高騰</a:t>
          </a:r>
          <a:r>
            <a:rPr kumimoji="1" lang="ja-JP" altLang="ja-JP" sz="1100">
              <a:solidFill>
                <a:schemeClr val="dk1"/>
              </a:solidFill>
              <a:effectLst/>
              <a:latin typeface="+mn-lt"/>
              <a:ea typeface="+mn-ea"/>
              <a:cs typeface="+mn-cs"/>
            </a:rPr>
            <a:t>による影響といった諸課題に直面しており、脆弱な財政基盤からの脱却は難しい。</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148872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078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148872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165399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98072</xdr:rowOff>
    </xdr:from>
    <xdr:to>
      <xdr:col>7</xdr:col>
      <xdr:colOff>31750</xdr:colOff>
      <xdr:row>44</xdr:row>
      <xdr:rowOff>28222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12999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年度策定の行財政改革プログラムにより、義務的経費の抑制を図ってきた結果、近年は類似団体を下回る値となっている。しかし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人件費の見通しは団塊世代以降は退職者数が減少する一方、</a:t>
          </a:r>
          <a:r>
            <a:rPr kumimoji="1" lang="ja-JP" altLang="en-US" sz="1100">
              <a:solidFill>
                <a:schemeClr val="dk1"/>
              </a:solidFill>
              <a:effectLst/>
              <a:latin typeface="+mn-lt"/>
              <a:ea typeface="+mn-ea"/>
              <a:cs typeface="+mn-cs"/>
            </a:rPr>
            <a:t>新採用職員の確保、定期昇給</a:t>
          </a:r>
          <a:r>
            <a:rPr kumimoji="1" lang="ja-JP" altLang="ja-JP" sz="1100">
              <a:solidFill>
                <a:schemeClr val="dk1"/>
              </a:solidFill>
              <a:effectLst/>
              <a:latin typeface="+mn-lt"/>
              <a:ea typeface="+mn-ea"/>
              <a:cs typeface="+mn-cs"/>
            </a:rPr>
            <a:t>等に伴う</a:t>
          </a:r>
          <a:r>
            <a:rPr kumimoji="1" lang="ja-JP" altLang="en-US" sz="1100">
              <a:solidFill>
                <a:schemeClr val="dk1"/>
              </a:solidFill>
              <a:effectLst/>
              <a:latin typeface="+mn-lt"/>
              <a:ea typeface="+mn-ea"/>
              <a:cs typeface="+mn-cs"/>
            </a:rPr>
            <a:t>給与費</a:t>
          </a:r>
          <a:r>
            <a:rPr kumimoji="1" lang="ja-JP" altLang="ja-JP" sz="1100">
              <a:solidFill>
                <a:schemeClr val="dk1"/>
              </a:solidFill>
              <a:effectLst/>
              <a:latin typeface="+mn-lt"/>
              <a:ea typeface="+mn-ea"/>
              <a:cs typeface="+mn-cs"/>
            </a:rPr>
            <a:t>増、あるいは令和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年度から始まった会計年度任用職員制度により人件費は年々</a:t>
          </a:r>
          <a:r>
            <a:rPr kumimoji="1" lang="ja-JP" altLang="en-US" sz="1100">
              <a:solidFill>
                <a:schemeClr val="dk1"/>
              </a:solidFill>
              <a:effectLst/>
              <a:latin typeface="+mn-lt"/>
              <a:ea typeface="+mn-ea"/>
              <a:cs typeface="+mn-cs"/>
            </a:rPr>
            <a:t>増大している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事務事業の精査により、</a:t>
          </a:r>
          <a:r>
            <a:rPr kumimoji="1" lang="ja-JP" altLang="ja-JP" sz="1100" i="0">
              <a:solidFill>
                <a:schemeClr val="dk1"/>
              </a:solidFill>
              <a:effectLst/>
              <a:latin typeface="+mn-lt"/>
              <a:ea typeface="+mn-ea"/>
              <a:cs typeface="+mn-cs"/>
            </a:rPr>
            <a:t>物件費や補助費等の経常経費の徹底的な圧縮に努め、さらなる義務的経費の抑制</a:t>
          </a:r>
          <a:r>
            <a:rPr kumimoji="1" lang="ja-JP" altLang="en-US" sz="1100" i="0">
              <a:solidFill>
                <a:schemeClr val="dk1"/>
              </a:solidFill>
              <a:effectLst/>
              <a:latin typeface="+mn-lt"/>
              <a:ea typeface="+mn-ea"/>
              <a:cs typeface="+mn-cs"/>
            </a:rPr>
            <a:t>に努め</a:t>
          </a:r>
          <a:r>
            <a:rPr kumimoji="1" lang="ja-JP" altLang="ja-JP" sz="1100" i="0">
              <a:solidFill>
                <a:schemeClr val="dk1"/>
              </a:solidFill>
              <a:effectLst/>
              <a:latin typeface="+mn-lt"/>
              <a:ea typeface="+mn-ea"/>
              <a:cs typeface="+mn-cs"/>
            </a:rPr>
            <a:t>ながら、財政構造の弾力性を保っていく。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148336</xdr:rowOff>
    </xdr:from>
    <xdr:to>
      <xdr:col>23</xdr:col>
      <xdr:colOff>133350</xdr:colOff>
      <xdr:row>62</xdr:row>
      <xdr:rowOff>25146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60678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25146</xdr:rowOff>
    </xdr:from>
    <xdr:to>
      <xdr:col>19</xdr:col>
      <xdr:colOff>133350</xdr:colOff>
      <xdr:row>62</xdr:row>
      <xdr:rowOff>39624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5504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29972</xdr:rowOff>
    </xdr:from>
    <xdr:to>
      <xdr:col>15</xdr:col>
      <xdr:colOff>82550</xdr:colOff>
      <xdr:row>62</xdr:row>
      <xdr:rowOff>39624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598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7383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62</xdr:row>
      <xdr:rowOff>29972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55370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114063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0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145796</xdr:rowOff>
    </xdr:from>
    <xdr:to>
      <xdr:col>19</xdr:col>
      <xdr:colOff>184150</xdr:colOff>
      <xdr:row>62</xdr:row>
      <xdr:rowOff>75946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86123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7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160274</xdr:rowOff>
    </xdr:from>
    <xdr:to>
      <xdr:col>15</xdr:col>
      <xdr:colOff>133350</xdr:colOff>
      <xdr:row>62</xdr:row>
      <xdr:rowOff>90424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100601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150622</xdr:rowOff>
    </xdr:from>
    <xdr:to>
      <xdr:col>11</xdr:col>
      <xdr:colOff>82550</xdr:colOff>
      <xdr:row>62</xdr:row>
      <xdr:rowOff>80772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90949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156227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[296,677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を大きく下回っているのは、塵芥処理、常備消防業務を一部事務組合で行っていることによるところが大きい。加えて、定員管理適正化計画の下、組織機構や事務事業の見直し、民間委託、退職者不補充などを徹底し、着実に職員の削減を実施してきたことも要因となっている。</a:t>
          </a:r>
          <a:r>
            <a:rPr kumimoji="1" lang="ja-JP" altLang="en-US" sz="1100">
              <a:solidFill>
                <a:schemeClr val="dk1"/>
              </a:solidFill>
              <a:effectLst/>
              <a:latin typeface="+mn-lt"/>
              <a:ea typeface="+mn-ea"/>
              <a:cs typeface="+mn-cs"/>
            </a:rPr>
            <a:t>近年は職員採用を進めていることに加え、３年度は、会計年度任用職員制度による影響や地域おこし協力隊の任用に伴う人件費の増加、物件費はコロナ関連物品の購入等により例年を大きく上回った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115649</xdr:rowOff>
    </xdr:from>
    <xdr:to>
      <xdr:col>23</xdr:col>
      <xdr:colOff>133350</xdr:colOff>
      <xdr:row>82</xdr:row>
      <xdr:rowOff>55482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003099"/>
          <a:ext cx="838200" cy="1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69928</xdr:rowOff>
    </xdr:from>
    <xdr:to>
      <xdr:col>19</xdr:col>
      <xdr:colOff>133350</xdr:colOff>
      <xdr:row>81</xdr:row>
      <xdr:rowOff>115649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95737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13489</xdr:rowOff>
    </xdr:from>
    <xdr:to>
      <xdr:col>15</xdr:col>
      <xdr:colOff>82550</xdr:colOff>
      <xdr:row>81</xdr:row>
      <xdr:rowOff>69928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900939"/>
          <a:ext cx="889000" cy="5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13489</xdr:rowOff>
    </xdr:from>
    <xdr:to>
      <xdr:col>11</xdr:col>
      <xdr:colOff>31750</xdr:colOff>
      <xdr:row>81</xdr:row>
      <xdr:rowOff>17700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3900939"/>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4682</xdr:rowOff>
    </xdr:from>
    <xdr:to>
      <xdr:col>23</xdr:col>
      <xdr:colOff>184150</xdr:colOff>
      <xdr:row>82</xdr:row>
      <xdr:rowOff>106282</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0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21209</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90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64849</xdr:rowOff>
    </xdr:from>
    <xdr:to>
      <xdr:col>19</xdr:col>
      <xdr:colOff>184150</xdr:colOff>
      <xdr:row>81</xdr:row>
      <xdr:rowOff>166449</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95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5176</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721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19128</xdr:rowOff>
    </xdr:from>
    <xdr:to>
      <xdr:col>15</xdr:col>
      <xdr:colOff>133350</xdr:colOff>
      <xdr:row>81</xdr:row>
      <xdr:rowOff>120728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90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130905</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134139</xdr:rowOff>
    </xdr:from>
    <xdr:to>
      <xdr:col>11</xdr:col>
      <xdr:colOff>82550</xdr:colOff>
      <xdr:row>81</xdr:row>
      <xdr:rowOff>64289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85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74466</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61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138350</xdr:rowOff>
    </xdr:from>
    <xdr:to>
      <xdr:col>7</xdr:col>
      <xdr:colOff>31750</xdr:colOff>
      <xdr:row>81</xdr:row>
      <xdr:rowOff>68500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85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78677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62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給与費の抑制を進めてきた結果、類似団体を下回る数値となっている。</a:t>
          </a:r>
          <a:endParaRPr lang="ja-JP" altLang="ja-JP" sz="1400">
            <a:effectLst/>
          </a:endParaRPr>
        </a:p>
        <a:p>
          <a:r>
            <a:rPr kumimoji="1" lang="ja-JP" altLang="ja-JP" sz="1100">
              <a:solidFill>
                <a:schemeClr val="dk1"/>
              </a:solidFill>
              <a:effectLst/>
              <a:latin typeface="+mn-lt"/>
              <a:ea typeface="+mn-ea"/>
              <a:cs typeface="+mn-cs"/>
            </a:rPr>
            <a:t>　今後も財政力に見合った給与水準を保ちつつ、類似団体の推移を注視しながら、給与費の適正管理に努めていく。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18204</xdr:rowOff>
    </xdr:from>
    <xdr:to>
      <xdr:col>81</xdr:col>
      <xdr:colOff>44450</xdr:colOff>
      <xdr:row>84</xdr:row>
      <xdr:rowOff>18204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4200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157480</xdr:rowOff>
    </xdr:from>
    <xdr:to>
      <xdr:col>77</xdr:col>
      <xdr:colOff>44450</xdr:colOff>
      <xdr:row>84</xdr:row>
      <xdr:rowOff>18204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3878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157480</xdr:rowOff>
    </xdr:from>
    <xdr:to>
      <xdr:col>72</xdr:col>
      <xdr:colOff>203200</xdr:colOff>
      <xdr:row>84</xdr:row>
      <xdr:rowOff>18204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3878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18204</xdr:rowOff>
    </xdr:from>
    <xdr:to>
      <xdr:col>68</xdr:col>
      <xdr:colOff>152400</xdr:colOff>
      <xdr:row>84</xdr:row>
      <xdr:rowOff>171027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42000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138854</xdr:rowOff>
    </xdr:from>
    <xdr:to>
      <xdr:col>81</xdr:col>
      <xdr:colOff>95250</xdr:colOff>
      <xdr:row>84</xdr:row>
      <xdr:rowOff>69004</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155381</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21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138854</xdr:rowOff>
    </xdr:from>
    <xdr:to>
      <xdr:col>77</xdr:col>
      <xdr:colOff>95250</xdr:colOff>
      <xdr:row>84</xdr:row>
      <xdr:rowOff>69004</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79181</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13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106680</xdr:rowOff>
    </xdr:from>
    <xdr:to>
      <xdr:col>73</xdr:col>
      <xdr:colOff>44450</xdr:colOff>
      <xdr:row>84</xdr:row>
      <xdr:rowOff>36830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47007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10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138854</xdr:rowOff>
    </xdr:from>
    <xdr:to>
      <xdr:col>68</xdr:col>
      <xdr:colOff>203200</xdr:colOff>
      <xdr:row>84</xdr:row>
      <xdr:rowOff>69004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79181</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120227</xdr:rowOff>
    </xdr:from>
    <xdr:to>
      <xdr:col>64</xdr:col>
      <xdr:colOff>152400</xdr:colOff>
      <xdr:row>85</xdr:row>
      <xdr:rowOff>50377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60554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「定員管理適正化計画」に基づき職員数の抑制を進めてきた結果、類似団体と比較して数値は大きく下回っている。平成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策定した現計画では、令和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名増の</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名を見込んでいたが、結果的に</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名に</a:t>
          </a:r>
          <a:r>
            <a:rPr kumimoji="1" lang="ja-JP" altLang="en-US" sz="1100">
              <a:solidFill>
                <a:schemeClr val="dk1"/>
              </a:solidFill>
              <a:effectLst/>
              <a:latin typeface="+mn-lt"/>
              <a:ea typeface="+mn-ea"/>
              <a:cs typeface="+mn-cs"/>
            </a:rPr>
            <a:t>とどまった</a:t>
          </a:r>
          <a:r>
            <a:rPr kumimoji="1" lang="ja-JP" altLang="ja-JP" sz="1100">
              <a:solidFill>
                <a:schemeClr val="dk1"/>
              </a:solidFill>
              <a:effectLst/>
              <a:latin typeface="+mn-lt"/>
              <a:ea typeface="+mn-ea"/>
              <a:cs typeface="+mn-cs"/>
            </a:rPr>
            <a:t>。令和２年度策定の新計画は７年度で</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名を見込んでいる。一定の行政サービスを維持するため、職員数の確保を堅持しつつ、引き続き簡素で効率的な行政体制の整備を進めるとともに、職員の質の向上を図りながら、住民ニーズに的確に対応出来る定員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65215</xdr:rowOff>
    </xdr:from>
    <xdr:to>
      <xdr:col>81</xdr:col>
      <xdr:colOff>44450</xdr:colOff>
      <xdr:row>60</xdr:row>
      <xdr:rowOff>84519</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352215"/>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117825</xdr:rowOff>
    </xdr:from>
    <xdr:to>
      <xdr:col>77</xdr:col>
      <xdr:colOff>44450</xdr:colOff>
      <xdr:row>60</xdr:row>
      <xdr:rowOff>65215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233375"/>
          <a:ext cx="889000" cy="11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117825</xdr:rowOff>
    </xdr:from>
    <xdr:to>
      <xdr:col>72</xdr:col>
      <xdr:colOff>203200</xdr:colOff>
      <xdr:row>59</xdr:row>
      <xdr:rowOff>159448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4401800" y="10233375"/>
          <a:ext cx="889000" cy="4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124460</xdr:rowOff>
    </xdr:from>
    <xdr:to>
      <xdr:col>68</xdr:col>
      <xdr:colOff>152400</xdr:colOff>
      <xdr:row>59</xdr:row>
      <xdr:rowOff>159448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240010"/>
          <a:ext cx="889000" cy="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33719</xdr:rowOff>
    </xdr:from>
    <xdr:to>
      <xdr:col>81</xdr:col>
      <xdr:colOff>95250</xdr:colOff>
      <xdr:row>60</xdr:row>
      <xdr:rowOff>135319</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3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50246</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165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14415</xdr:rowOff>
    </xdr:from>
    <xdr:to>
      <xdr:col>77</xdr:col>
      <xdr:colOff>95250</xdr:colOff>
      <xdr:row>60</xdr:row>
      <xdr:rowOff>116015</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3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126192</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070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67025</xdr:rowOff>
    </xdr:from>
    <xdr:to>
      <xdr:col>73</xdr:col>
      <xdr:colOff>44450</xdr:colOff>
      <xdr:row>59</xdr:row>
      <xdr:rowOff>168625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18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7352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99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108648</xdr:rowOff>
    </xdr:from>
    <xdr:to>
      <xdr:col>68</xdr:col>
      <xdr:colOff>203200</xdr:colOff>
      <xdr:row>60</xdr:row>
      <xdr:rowOff>38798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2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48975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999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73660</xdr:rowOff>
    </xdr:from>
    <xdr:to>
      <xdr:col>64</xdr:col>
      <xdr:colOff>152400</xdr:colOff>
      <xdr:row>60</xdr:row>
      <xdr:rowOff>3810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公債費負担適正化計画（平成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年度策定）に基づく徹底した公債費負担の軽減を進めてきた結果、平成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だった実質公債比率が大幅に縮減された。</a:t>
          </a:r>
          <a:endParaRPr lang="ja-JP" altLang="ja-JP" sz="1400">
            <a:effectLst/>
          </a:endParaRPr>
        </a:p>
        <a:p>
          <a:r>
            <a:rPr kumimoji="1" lang="ja-JP" altLang="ja-JP" sz="1100">
              <a:solidFill>
                <a:schemeClr val="dk1"/>
              </a:solidFill>
              <a:effectLst/>
              <a:latin typeface="+mn-lt"/>
              <a:ea typeface="+mn-ea"/>
              <a:cs typeface="+mn-cs"/>
            </a:rPr>
            <a:t>　しかし、近年は道路や消防防災施設</a:t>
          </a:r>
          <a:r>
            <a:rPr kumimoji="1" lang="ja-JP" altLang="en-US" sz="1100">
              <a:solidFill>
                <a:schemeClr val="dk1"/>
              </a:solidFill>
              <a:effectLst/>
              <a:latin typeface="+mn-lt"/>
              <a:ea typeface="+mn-ea"/>
              <a:cs typeface="+mn-cs"/>
            </a:rPr>
            <a:t>、物産観光施設</a:t>
          </a:r>
          <a:r>
            <a:rPr kumimoji="1" lang="ja-JP" altLang="ja-JP" sz="1100">
              <a:solidFill>
                <a:schemeClr val="dk1"/>
              </a:solidFill>
              <a:effectLst/>
              <a:latin typeface="+mn-lt"/>
              <a:ea typeface="+mn-ea"/>
              <a:cs typeface="+mn-cs"/>
            </a:rPr>
            <a:t>などのインフラ整備等を進めており、</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年連続で</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。今後も公共施設の長寿強化対策等で公債費がさらに増加に転じていくことが予想され</a:t>
          </a:r>
          <a:r>
            <a:rPr kumimoji="1" lang="ja-JP" altLang="en-US" sz="1100">
              <a:solidFill>
                <a:schemeClr val="dk1"/>
              </a:solidFill>
              <a:effectLst/>
              <a:latin typeface="+mn-lt"/>
              <a:ea typeface="+mn-ea"/>
              <a:cs typeface="+mn-cs"/>
            </a:rPr>
            <a:t>ていることから、</a:t>
          </a:r>
          <a:r>
            <a:rPr kumimoji="1" lang="ja-JP" altLang="ja-JP" sz="1100">
              <a:solidFill>
                <a:schemeClr val="dk1"/>
              </a:solidFill>
              <a:effectLst/>
              <a:latin typeface="+mn-lt"/>
              <a:ea typeface="+mn-ea"/>
              <a:cs typeface="+mn-cs"/>
            </a:rPr>
            <a:t>「九戸村ふるさと振興戦略」に掲げた目標に向け、集中的投資を進めていく。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49106</xdr:rowOff>
    </xdr:from>
    <xdr:to>
      <xdr:col>81</xdr:col>
      <xdr:colOff>44450</xdr:colOff>
      <xdr:row>39</xdr:row>
      <xdr:rowOff>73237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673565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164254</xdr:rowOff>
    </xdr:from>
    <xdr:to>
      <xdr:col>77</xdr:col>
      <xdr:colOff>44450</xdr:colOff>
      <xdr:row>39</xdr:row>
      <xdr:rowOff>49106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5290800" y="66793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99906</xdr:rowOff>
    </xdr:from>
    <xdr:to>
      <xdr:col>72</xdr:col>
      <xdr:colOff>203200</xdr:colOff>
      <xdr:row>38</xdr:row>
      <xdr:rowOff>164254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401800" y="66150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27517</xdr:rowOff>
    </xdr:from>
    <xdr:to>
      <xdr:col>68</xdr:col>
      <xdr:colOff>152400</xdr:colOff>
      <xdr:row>38</xdr:row>
      <xdr:rowOff>99906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512800" y="65426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22437</xdr:rowOff>
    </xdr:from>
    <xdr:to>
      <xdr:col>81</xdr:col>
      <xdr:colOff>95250</xdr:colOff>
      <xdr:row>39</xdr:row>
      <xdr:rowOff>124037</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38964</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5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169756</xdr:rowOff>
    </xdr:from>
    <xdr:to>
      <xdr:col>77</xdr:col>
      <xdr:colOff>95250</xdr:colOff>
      <xdr:row>39</xdr:row>
      <xdr:rowOff>99906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110083</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45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113454</xdr:rowOff>
    </xdr:from>
    <xdr:to>
      <xdr:col>73</xdr:col>
      <xdr:colOff>44450</xdr:colOff>
      <xdr:row>39</xdr:row>
      <xdr:rowOff>43604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53780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49106</xdr:rowOff>
    </xdr:from>
    <xdr:to>
      <xdr:col>68</xdr:col>
      <xdr:colOff>203200</xdr:colOff>
      <xdr:row>38</xdr:row>
      <xdr:rowOff>150706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160884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148167</xdr:rowOff>
    </xdr:from>
    <xdr:to>
      <xdr:col>64</xdr:col>
      <xdr:colOff>152400</xdr:colOff>
      <xdr:row>38</xdr:row>
      <xdr:rowOff>78316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88494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年度以降取り組んできた行財政改革により公債費と退職手当負担見込額が大きく減少し</a:t>
          </a:r>
          <a:r>
            <a:rPr kumimoji="1" lang="ja-JP" altLang="en-US" sz="1100">
              <a:solidFill>
                <a:schemeClr val="dk1"/>
              </a:solidFill>
              <a:effectLst/>
              <a:latin typeface="+mn-lt"/>
              <a:ea typeface="+mn-ea"/>
              <a:cs typeface="+mn-cs"/>
            </a:rPr>
            <a:t>た上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財政調整基金への積み立てを着実に行い、将来負担の状況は</a:t>
          </a:r>
          <a:r>
            <a:rPr kumimoji="1" lang="ja-JP" altLang="ja-JP" sz="1100">
              <a:solidFill>
                <a:schemeClr val="dk1"/>
              </a:solidFill>
              <a:effectLst/>
              <a:latin typeface="+mn-lt"/>
              <a:ea typeface="+mn-ea"/>
              <a:cs typeface="+mn-cs"/>
            </a:rPr>
            <a:t>望ましい数値で推移している。</a:t>
          </a:r>
          <a:endParaRPr lang="ja-JP" altLang="ja-JP" sz="1400">
            <a:effectLst/>
          </a:endParaRPr>
        </a:p>
        <a:p>
          <a:r>
            <a:rPr kumimoji="1" lang="ja-JP" altLang="ja-JP" sz="1100">
              <a:solidFill>
                <a:schemeClr val="dk1"/>
              </a:solidFill>
              <a:effectLst/>
              <a:latin typeface="+mn-lt"/>
              <a:ea typeface="+mn-ea"/>
              <a:cs typeface="+mn-cs"/>
            </a:rPr>
            <a:t>　しかし、公共施設の維持管理や長寿命化、建て替え、あるいは行政サービスの拡大に伴い、財政調整基金の取り崩しや地方債の増加が予想される。公債費等の義務的経費の抑制に努め、効率的な行財政運営を進めながら健全財政の維持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5,468
5,450
134.02
5,592,964
5,506,747
67,790
3,048,314
4,845,408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これまで</a:t>
          </a:r>
          <a:r>
            <a:rPr kumimoji="1" lang="ja-JP" altLang="ja-JP" sz="1100">
              <a:solidFill>
                <a:schemeClr val="dk1"/>
              </a:solidFill>
              <a:effectLst/>
              <a:latin typeface="+mn-lt"/>
              <a:ea typeface="+mn-ea"/>
              <a:cs typeface="+mn-cs"/>
            </a:rPr>
            <a:t>塵芥処理業務や常備消防業務を一部事務組合で行っている</a:t>
          </a:r>
          <a:r>
            <a:rPr kumimoji="1" lang="ja-JP" altLang="en-US" sz="1100">
              <a:solidFill>
                <a:schemeClr val="dk1"/>
              </a:solidFill>
              <a:effectLst/>
              <a:latin typeface="+mn-lt"/>
              <a:ea typeface="+mn-ea"/>
              <a:cs typeface="+mn-cs"/>
            </a:rPr>
            <a:t>ことも</a:t>
          </a:r>
          <a:r>
            <a:rPr kumimoji="1" lang="ja-JP" altLang="ja-JP" sz="1100">
              <a:solidFill>
                <a:schemeClr val="dk1"/>
              </a:solidFill>
              <a:effectLst/>
              <a:latin typeface="+mn-lt"/>
              <a:ea typeface="+mn-ea"/>
              <a:cs typeface="+mn-cs"/>
            </a:rPr>
            <a:t>あり類似団体を下回って</a:t>
          </a:r>
          <a:r>
            <a:rPr kumimoji="1" lang="ja-JP" altLang="en-US" sz="1100">
              <a:solidFill>
                <a:schemeClr val="dk1"/>
              </a:solidFill>
              <a:effectLst/>
              <a:latin typeface="+mn-lt"/>
              <a:ea typeface="+mn-ea"/>
              <a:cs typeface="+mn-cs"/>
            </a:rPr>
            <a:t>きたが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令和３年度は類似団体を上回る結果となった。</a:t>
          </a:r>
          <a:r>
            <a:rPr kumimoji="1" lang="ja-JP" altLang="ja-JP" sz="1100">
              <a:solidFill>
                <a:schemeClr val="dk1"/>
              </a:solidFill>
              <a:effectLst/>
              <a:latin typeface="+mn-lt"/>
              <a:ea typeface="+mn-ea"/>
              <a:cs typeface="+mn-cs"/>
            </a:rPr>
            <a:t>一部事務組合負担金を人件費として加味したときに、数値は</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大きく増加するものと考えている。</a:t>
          </a:r>
          <a:endParaRPr lang="ja-JP" altLang="ja-JP" sz="1400">
            <a:effectLst/>
          </a:endParaRPr>
        </a:p>
        <a:p>
          <a:r>
            <a:rPr kumimoji="1" lang="ja-JP" altLang="ja-JP" sz="1100">
              <a:solidFill>
                <a:schemeClr val="dk1"/>
              </a:solidFill>
              <a:effectLst/>
              <a:latin typeface="+mn-lt"/>
              <a:ea typeface="+mn-ea"/>
              <a:cs typeface="+mn-cs"/>
            </a:rPr>
            <a:t>　今後、行政サービスを維持していくためには、一定の職員数の確保は必要であ</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財政力に見合った給与水準や諸手当の見直しを進め、総人件費の肥大化を抑制していく</a:t>
          </a:r>
          <a:r>
            <a:rPr kumimoji="1" lang="ja-JP" altLang="en-US" sz="1100">
              <a:solidFill>
                <a:schemeClr val="dk1"/>
              </a:solidFill>
              <a:effectLst/>
              <a:latin typeface="+mn-lt"/>
              <a:ea typeface="+mn-ea"/>
              <a:cs typeface="+mn-cs"/>
            </a:rPr>
            <a:t>必要がある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108712</xdr:rowOff>
    </xdr:from>
    <xdr:to>
      <xdr:col>24</xdr:col>
      <xdr:colOff>25400</xdr:colOff>
      <xdr:row>37</xdr:row>
      <xdr:rowOff>28702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8091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83566</xdr:rowOff>
    </xdr:from>
    <xdr:to>
      <xdr:col>19</xdr:col>
      <xdr:colOff>187325</xdr:colOff>
      <xdr:row>36</xdr:row>
      <xdr:rowOff>108712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8431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83566</xdr:rowOff>
    </xdr:from>
    <xdr:to>
      <xdr:col>15</xdr:col>
      <xdr:colOff>98425</xdr:colOff>
      <xdr:row>35</xdr:row>
      <xdr:rowOff>133858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843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120142</xdr:rowOff>
    </xdr:from>
    <xdr:to>
      <xdr:col>11</xdr:col>
      <xdr:colOff>9525</xdr:colOff>
      <xdr:row>35</xdr:row>
      <xdr:rowOff>133858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208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121429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57912</xdr:rowOff>
    </xdr:from>
    <xdr:to>
      <xdr:col>20</xdr:col>
      <xdr:colOff>38100</xdr:colOff>
      <xdr:row>36</xdr:row>
      <xdr:rowOff>159512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169689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32766</xdr:rowOff>
    </xdr:from>
    <xdr:to>
      <xdr:col>15</xdr:col>
      <xdr:colOff>149225</xdr:colOff>
      <xdr:row>35</xdr:row>
      <xdr:rowOff>134366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144543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83058</xdr:rowOff>
    </xdr:from>
    <xdr:to>
      <xdr:col>11</xdr:col>
      <xdr:colOff>60325</xdr:colOff>
      <xdr:row>36</xdr:row>
      <xdr:rowOff>13208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23385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69342</xdr:rowOff>
    </xdr:from>
    <xdr:to>
      <xdr:col>6</xdr:col>
      <xdr:colOff>171450</xdr:colOff>
      <xdr:row>35</xdr:row>
      <xdr:rowOff>170942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9669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職員削減を進め人件費の抑制が図られた一方で、</a:t>
          </a:r>
          <a:r>
            <a:rPr kumimoji="1" lang="ja-JP" altLang="en-US" sz="1100">
              <a:solidFill>
                <a:schemeClr val="dk1"/>
              </a:solidFill>
              <a:effectLst/>
              <a:latin typeface="+mn-lt"/>
              <a:ea typeface="+mn-ea"/>
              <a:cs typeface="+mn-cs"/>
            </a:rPr>
            <a:t>業務</a:t>
          </a:r>
          <a:r>
            <a:rPr kumimoji="1" lang="ja-JP" altLang="ja-JP" sz="1100">
              <a:solidFill>
                <a:schemeClr val="dk1"/>
              </a:solidFill>
              <a:effectLst/>
              <a:latin typeface="+mn-lt"/>
              <a:ea typeface="+mn-ea"/>
              <a:cs typeface="+mn-cs"/>
            </a:rPr>
            <a:t>委託や賃金、各種システム関係の経費が増加して</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たが、２年度は会計年度任用職員制度が始まり賃金が人件費（保育園費）に振り替えられたことにより、</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ポイント減少</a:t>
          </a:r>
          <a:r>
            <a:rPr kumimoji="1" lang="ja-JP" altLang="en-US" sz="1100">
              <a:solidFill>
                <a:schemeClr val="dk1"/>
              </a:solidFill>
              <a:effectLst/>
              <a:latin typeface="+mn-lt"/>
              <a:ea typeface="+mn-ea"/>
              <a:cs typeface="+mn-cs"/>
            </a:rPr>
            <a:t>、３年度もさらに</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ポイント前年度を下回った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これは経常一般財源収入額の増加によるものである。</a:t>
          </a:r>
          <a:r>
            <a:rPr kumimoji="1" lang="ja-JP" altLang="ja-JP" sz="1100">
              <a:solidFill>
                <a:schemeClr val="dk1"/>
              </a:solidFill>
              <a:effectLst/>
              <a:latin typeface="+mn-lt"/>
              <a:ea typeface="+mn-ea"/>
              <a:cs typeface="+mn-cs"/>
            </a:rPr>
            <a:t>行政コスト削減には物件費の抑制は避けて通れず、全庁を挙げた事務改善への取り組みをさらに強化し、物件費の抑制に徹底して対処していく。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120142</xdr:rowOff>
    </xdr:from>
    <xdr:to>
      <xdr:col>82</xdr:col>
      <xdr:colOff>107950</xdr:colOff>
      <xdr:row>17</xdr:row>
      <xdr:rowOff>138430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347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138430</xdr:rowOff>
    </xdr:from>
    <xdr:to>
      <xdr:col>78</xdr:col>
      <xdr:colOff>69850</xdr:colOff>
      <xdr:row>18</xdr:row>
      <xdr:rowOff>58420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53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40132</xdr:rowOff>
    </xdr:from>
    <xdr:to>
      <xdr:col>73</xdr:col>
      <xdr:colOff>180975</xdr:colOff>
      <xdr:row>18</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1262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18</xdr:row>
      <xdr:rowOff>40132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216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69342</xdr:rowOff>
    </xdr:from>
    <xdr:to>
      <xdr:col>82</xdr:col>
      <xdr:colOff>158750</xdr:colOff>
      <xdr:row>17</xdr:row>
      <xdr:rowOff>170942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41419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2557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xdr:rowOff>
    </xdr:from>
    <xdr:to>
      <xdr:col>74</xdr:col>
      <xdr:colOff>31750</xdr:colOff>
      <xdr:row>18</xdr:row>
      <xdr:rowOff>109220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93997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160782</xdr:rowOff>
    </xdr:from>
    <xdr:to>
      <xdr:col>69</xdr:col>
      <xdr:colOff>142875</xdr:colOff>
      <xdr:row>18</xdr:row>
      <xdr:rowOff>90932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75709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高齢化率の上昇と子育て支援に対する住民ニーズの高まりに応えるため、年々増加傾向にあったが、２年度は会計年度任用職員制度</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賃金から振り替えられる扶助費（保育園費）が皆減となり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ポイント減少し</a:t>
          </a:r>
          <a:r>
            <a:rPr kumimoji="1" lang="ja-JP" altLang="en-US" sz="1100">
              <a:solidFill>
                <a:schemeClr val="dk1"/>
              </a:solidFill>
              <a:effectLst/>
              <a:latin typeface="+mn-lt"/>
              <a:ea typeface="+mn-ea"/>
              <a:cs typeface="+mn-cs"/>
            </a:rPr>
            <a:t>、３年度もさらに</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ポイント減少した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子どもの減少に伴う保育園費（物件費から扶助費への振り替え）の減が要因となっている</a:t>
          </a:r>
          <a:r>
            <a:rPr kumimoji="1" lang="ja-JP" altLang="ja-JP" sz="1100">
              <a:solidFill>
                <a:schemeClr val="dk1"/>
              </a:solidFill>
              <a:effectLst/>
              <a:latin typeface="+mn-lt"/>
              <a:ea typeface="+mn-ea"/>
              <a:cs typeface="+mn-cs"/>
            </a:rPr>
            <a:t>。住民福祉の向上と健全財政の維持の両観点から、真に必要とされているサービスの把握に努め、</a:t>
          </a:r>
          <a:r>
            <a:rPr kumimoji="1" lang="ja-JP" altLang="en-US" sz="1100">
              <a:solidFill>
                <a:schemeClr val="dk1"/>
              </a:solidFill>
              <a:effectLst/>
              <a:latin typeface="+mn-lt"/>
              <a:ea typeface="+mn-ea"/>
              <a:cs typeface="+mn-cs"/>
            </a:rPr>
            <a:t>生活弱者の支援に</a:t>
          </a:r>
          <a:r>
            <a:rPr kumimoji="1" lang="ja-JP" altLang="ja-JP" sz="1100">
              <a:solidFill>
                <a:schemeClr val="dk1"/>
              </a:solidFill>
              <a:effectLst/>
              <a:latin typeface="+mn-lt"/>
              <a:ea typeface="+mn-ea"/>
              <a:cs typeface="+mn-cs"/>
            </a:rPr>
            <a:t>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86178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445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86178</xdr:rowOff>
    </xdr:from>
    <xdr:to>
      <xdr:col>19</xdr:col>
      <xdr:colOff>187325</xdr:colOff>
      <xdr:row>59</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58828"/>
          <a:ext cx="889000" cy="31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78015</xdr:rowOff>
    </xdr:from>
    <xdr:to>
      <xdr:col>15</xdr:col>
      <xdr:colOff>98425</xdr:colOff>
      <xdr:row>59</xdr:row>
      <xdr:rowOff>53522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0221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78015</xdr:rowOff>
    </xdr:from>
    <xdr:to>
      <xdr:col>11</xdr:col>
      <xdr:colOff>9525</xdr:colOff>
      <xdr:row>58</xdr:row>
      <xdr:rowOff>110672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022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35378</xdr:rowOff>
    </xdr:from>
    <xdr:to>
      <xdr:col>20</xdr:col>
      <xdr:colOff>38100</xdr:colOff>
      <xdr:row>57</xdr:row>
      <xdr:rowOff>136978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121755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2722</xdr:rowOff>
    </xdr:from>
    <xdr:to>
      <xdr:col>15</xdr:col>
      <xdr:colOff>149225</xdr:colOff>
      <xdr:row>59</xdr:row>
      <xdr:rowOff>104322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89099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27215</xdr:rowOff>
    </xdr:from>
    <xdr:to>
      <xdr:col>11</xdr:col>
      <xdr:colOff>60325</xdr:colOff>
      <xdr:row>58</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146249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主な費用は特別会計への繰出金となっている。昨年度と比較し</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ポイント減少し、</a:t>
          </a:r>
          <a:r>
            <a:rPr kumimoji="1" lang="ja-JP" altLang="en-US" sz="1100">
              <a:solidFill>
                <a:schemeClr val="dk1"/>
              </a:solidFill>
              <a:effectLst/>
              <a:latin typeface="+mn-lt"/>
              <a:ea typeface="+mn-ea"/>
              <a:cs typeface="+mn-cs"/>
            </a:rPr>
            <a:t>２年連続で</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下回った。要因として、下水道事業や</a:t>
          </a:r>
          <a:r>
            <a:rPr kumimoji="1" lang="ja-JP" altLang="en-US" sz="1100">
              <a:solidFill>
                <a:schemeClr val="dk1"/>
              </a:solidFill>
              <a:effectLst/>
              <a:latin typeface="+mn-lt"/>
              <a:ea typeface="+mn-ea"/>
              <a:cs typeface="+mn-cs"/>
            </a:rPr>
            <a:t>介護保険事業に対する繰出金など増加しているものの、経常一般財源収入額も増加したため、前年度を下回ったことが</a:t>
          </a:r>
          <a:r>
            <a:rPr kumimoji="1" lang="ja-JP" altLang="ja-JP" sz="1100">
              <a:solidFill>
                <a:schemeClr val="dk1"/>
              </a:solidFill>
              <a:effectLst/>
              <a:latin typeface="+mn-lt"/>
              <a:ea typeface="+mn-ea"/>
              <a:cs typeface="+mn-cs"/>
            </a:rPr>
            <a:t>要因に挙げられる。</a:t>
          </a:r>
          <a:endParaRPr lang="ja-JP" altLang="ja-JP" sz="1400">
            <a:effectLst/>
          </a:endParaRPr>
        </a:p>
        <a:p>
          <a:r>
            <a:rPr kumimoji="1" lang="ja-JP" altLang="ja-JP" sz="1100">
              <a:solidFill>
                <a:schemeClr val="dk1"/>
              </a:solidFill>
              <a:effectLst/>
              <a:latin typeface="+mn-lt"/>
              <a:ea typeface="+mn-ea"/>
              <a:cs typeface="+mn-cs"/>
            </a:rPr>
            <a:t>　令和６年４月には農業集落排</a:t>
          </a:r>
          <a:r>
            <a:rPr kumimoji="1" lang="ja-JP" altLang="en-US" sz="1100">
              <a:solidFill>
                <a:schemeClr val="dk1"/>
              </a:solidFill>
              <a:effectLst/>
              <a:latin typeface="+mn-lt"/>
              <a:ea typeface="+mn-ea"/>
              <a:cs typeface="+mn-cs"/>
            </a:rPr>
            <a:t>水</a:t>
          </a:r>
          <a:r>
            <a:rPr kumimoji="1" lang="ja-JP" altLang="ja-JP" sz="1100">
              <a:solidFill>
                <a:schemeClr val="dk1"/>
              </a:solidFill>
              <a:effectLst/>
              <a:latin typeface="+mn-lt"/>
              <a:ea typeface="+mn-ea"/>
              <a:cs typeface="+mn-cs"/>
            </a:rPr>
            <a:t>事業や下水道事業の法適用が予定されているが、特別会計事業の適正な運営に配慮しながら、繰出金の抑制に努め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77470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461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0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77470</xdr:rowOff>
    </xdr:from>
    <xdr:to>
      <xdr:col>78</xdr:col>
      <xdr:colOff>69850</xdr:colOff>
      <xdr:row>56</xdr:row>
      <xdr:rowOff>43180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07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43180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63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56</xdr:row>
      <xdr:rowOff>35560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98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26670</xdr:rowOff>
    </xdr:from>
    <xdr:to>
      <xdr:col>78</xdr:col>
      <xdr:colOff>120650</xdr:colOff>
      <xdr:row>55</xdr:row>
      <xdr:rowOff>128270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78757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単独補助費の縮減を進めてきた結果、類似団体を下回る数値で推移してきたが、</a:t>
          </a:r>
          <a:r>
            <a:rPr kumimoji="1" lang="ja-JP" altLang="en-US" sz="1100">
              <a:solidFill>
                <a:schemeClr val="dk1"/>
              </a:solidFill>
              <a:effectLst/>
              <a:latin typeface="+mn-lt"/>
              <a:ea typeface="+mn-ea"/>
              <a:cs typeface="+mn-cs"/>
            </a:rPr>
            <a:t>３年度は一部事務組合等に対する負担金が</a:t>
          </a:r>
          <a:r>
            <a:rPr kumimoji="1" lang="en-US" altLang="ja-JP" sz="1100">
              <a:solidFill>
                <a:schemeClr val="dk1"/>
              </a:solidFill>
              <a:effectLst/>
              <a:latin typeface="+mn-lt"/>
              <a:ea typeface="+mn-ea"/>
              <a:cs typeface="+mn-cs"/>
            </a:rPr>
            <a:t>10,608</a:t>
          </a:r>
          <a:r>
            <a:rPr kumimoji="1" lang="ja-JP" altLang="en-US" sz="1100">
              <a:solidFill>
                <a:schemeClr val="dk1"/>
              </a:solidFill>
              <a:effectLst/>
              <a:latin typeface="+mn-lt"/>
              <a:ea typeface="+mn-ea"/>
              <a:cs typeface="+mn-cs"/>
            </a:rPr>
            <a:t>千円減少したことなどにより前年度を</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ポイント下回った。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補助の費用対効果の検証</a:t>
          </a:r>
          <a:r>
            <a:rPr kumimoji="1" lang="ja-JP" altLang="en-US" sz="1100">
              <a:solidFill>
                <a:schemeClr val="dk1"/>
              </a:solidFill>
              <a:effectLst/>
              <a:latin typeface="+mn-lt"/>
              <a:ea typeface="+mn-ea"/>
              <a:cs typeface="+mn-cs"/>
            </a:rPr>
            <a:t>を行い、</a:t>
          </a:r>
          <a:r>
            <a:rPr kumimoji="1" lang="ja-JP" altLang="ja-JP" sz="1100">
              <a:solidFill>
                <a:schemeClr val="dk1"/>
              </a:solidFill>
              <a:effectLst/>
              <a:latin typeface="+mn-lt"/>
              <a:ea typeface="+mn-ea"/>
              <a:cs typeface="+mn-cs"/>
            </a:rPr>
            <a:t>時限性の保時やスクラップアンドビルドを徹底し、適正化を進める。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99568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2169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99568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58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85852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58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85852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30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年度以降、プライマリーバランスに配慮した行財政運営を進めてきた結果、年々公債費比率は減少を続け数値が改善されてきたが、ここ数年は</a:t>
          </a:r>
          <a:r>
            <a:rPr kumimoji="1" lang="ja-JP" altLang="en-US" sz="1100">
              <a:solidFill>
                <a:schemeClr val="dk1"/>
              </a:solidFill>
              <a:effectLst/>
              <a:latin typeface="+mn-lt"/>
              <a:ea typeface="+mn-ea"/>
              <a:cs typeface="+mn-cs"/>
            </a:rPr>
            <a:t>インフラ事業や</a:t>
          </a:r>
          <a:r>
            <a:rPr kumimoji="1" lang="ja-JP" altLang="ja-JP" sz="1100">
              <a:solidFill>
                <a:schemeClr val="dk1"/>
              </a:solidFill>
              <a:effectLst/>
              <a:latin typeface="+mn-lt"/>
              <a:ea typeface="+mn-ea"/>
              <a:cs typeface="+mn-cs"/>
            </a:rPr>
            <a:t>防災対策事業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災害復旧事業の増加等により上昇に転じている。３年度</a:t>
          </a:r>
          <a:r>
            <a:rPr kumimoji="1" lang="ja-JP" altLang="en-US" sz="1100">
              <a:solidFill>
                <a:schemeClr val="dk1"/>
              </a:solidFill>
              <a:effectLst/>
              <a:latin typeface="+mn-lt"/>
              <a:ea typeface="+mn-ea"/>
              <a:cs typeface="+mn-cs"/>
            </a:rPr>
            <a:t>は</a:t>
          </a:r>
          <a:r>
            <a:rPr kumimoji="1" lang="ja-JP" altLang="ja-JP" sz="1100" i="0">
              <a:solidFill>
                <a:schemeClr val="dk1"/>
              </a:solidFill>
              <a:effectLst/>
              <a:latin typeface="+mn-lt"/>
              <a:ea typeface="+mn-ea"/>
              <a:cs typeface="+mn-cs"/>
            </a:rPr>
            <a:t>二戸消防署九戸分署の移転新築やオドデ館等の大規模改修</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行われ、今後は更なる</a:t>
          </a:r>
          <a:r>
            <a:rPr kumimoji="1" lang="ja-JP" altLang="ja-JP" sz="1100">
              <a:solidFill>
                <a:schemeClr val="dk1"/>
              </a:solidFill>
              <a:effectLst/>
              <a:latin typeface="+mn-lt"/>
              <a:ea typeface="+mn-ea"/>
              <a:cs typeface="+mn-cs"/>
            </a:rPr>
            <a:t>増加が予想される。投資的事業の優先度、公共施設の整理統合など、</a:t>
          </a:r>
          <a:r>
            <a:rPr kumimoji="1" lang="ja-JP" altLang="en-US" sz="1100">
              <a:solidFill>
                <a:schemeClr val="dk1"/>
              </a:solidFill>
              <a:effectLst/>
              <a:latin typeface="+mn-lt"/>
              <a:ea typeface="+mn-ea"/>
              <a:cs typeface="+mn-cs"/>
            </a:rPr>
            <a:t>中</a:t>
          </a:r>
          <a:r>
            <a:rPr kumimoji="1" lang="ja-JP" altLang="ja-JP" sz="1100">
              <a:solidFill>
                <a:schemeClr val="dk1"/>
              </a:solidFill>
              <a:effectLst/>
              <a:latin typeface="+mn-lt"/>
              <a:ea typeface="+mn-ea"/>
              <a:cs typeface="+mn-cs"/>
            </a:rPr>
            <a:t>長期的</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視点に立ち、健全財政に努めていく。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85089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114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54611</xdr:rowOff>
    </xdr:from>
    <xdr:to>
      <xdr:col>19</xdr:col>
      <xdr:colOff>187325</xdr:colOff>
      <xdr:row>76</xdr:row>
      <xdr:rowOff>85089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848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54611</xdr:rowOff>
    </xdr:from>
    <xdr:to>
      <xdr:col>15</xdr:col>
      <xdr:colOff>98425</xdr:colOff>
      <xdr:row>76</xdr:row>
      <xdr:rowOff>58420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848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24130</xdr:rowOff>
    </xdr:from>
    <xdr:to>
      <xdr:col>11</xdr:col>
      <xdr:colOff>9525</xdr:colOff>
      <xdr:row>76</xdr:row>
      <xdr:rowOff>58420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543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34289</xdr:rowOff>
    </xdr:from>
    <xdr:to>
      <xdr:col>20</xdr:col>
      <xdr:colOff>38100</xdr:colOff>
      <xdr:row>76</xdr:row>
      <xdr:rowOff>135889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3811</xdr:rowOff>
    </xdr:from>
    <xdr:to>
      <xdr:col>15</xdr:col>
      <xdr:colOff>149225</xdr:colOff>
      <xdr:row>76</xdr:row>
      <xdr:rowOff>105411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115587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144780</xdr:rowOff>
    </xdr:from>
    <xdr:to>
      <xdr:col>6</xdr:col>
      <xdr:colOff>171450</xdr:colOff>
      <xdr:row>76</xdr:row>
      <xdr:rowOff>74930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85107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人件費が</a:t>
          </a:r>
          <a:r>
            <a:rPr kumimoji="1" lang="en-US" altLang="ja-JP" sz="1100">
              <a:solidFill>
                <a:schemeClr val="dk1"/>
              </a:solidFill>
              <a:effectLst/>
              <a:latin typeface="+mn-lt"/>
              <a:ea typeface="+mn-ea"/>
              <a:cs typeface="+mn-cs"/>
            </a:rPr>
            <a:t>22.1</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24.1</a:t>
          </a:r>
          <a:r>
            <a:rPr kumimoji="1" lang="ja-JP" altLang="en-US" sz="1100">
              <a:solidFill>
                <a:schemeClr val="dk1"/>
              </a:solidFill>
              <a:effectLst/>
              <a:latin typeface="+mn-lt"/>
              <a:ea typeface="+mn-ea"/>
              <a:cs typeface="+mn-cs"/>
            </a:rPr>
            <a:t>％に増加する一方、その他の項目ではほぼ前年度を下回った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これは、経費そのものは増加しているものの、</a:t>
          </a:r>
          <a:r>
            <a:rPr kumimoji="1" lang="ja-JP" altLang="ja-JP" sz="1100">
              <a:solidFill>
                <a:schemeClr val="dk1"/>
              </a:solidFill>
              <a:effectLst/>
              <a:latin typeface="+mn-lt"/>
              <a:ea typeface="+mn-ea"/>
              <a:cs typeface="+mn-cs"/>
            </a:rPr>
            <a:t>経常一般財源収入額</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2,784,935</a:t>
          </a:r>
          <a:r>
            <a:rPr kumimoji="1" lang="ja-JP" altLang="en-US" sz="1100">
              <a:solidFill>
                <a:schemeClr val="dk1"/>
              </a:solidFill>
              <a:effectLst/>
              <a:latin typeface="+mn-lt"/>
              <a:ea typeface="+mn-ea"/>
              <a:cs typeface="+mn-cs"/>
            </a:rPr>
            <a:t>千円から</a:t>
          </a:r>
          <a:r>
            <a:rPr kumimoji="1" lang="en-US" altLang="ja-JP" sz="1100">
              <a:solidFill>
                <a:schemeClr val="dk1"/>
              </a:solidFill>
              <a:effectLst/>
              <a:latin typeface="+mn-lt"/>
              <a:ea typeface="+mn-ea"/>
              <a:cs typeface="+mn-cs"/>
            </a:rPr>
            <a:t>3,014,886</a:t>
          </a:r>
          <a:r>
            <a:rPr kumimoji="1" lang="ja-JP" altLang="en-US" sz="1100">
              <a:solidFill>
                <a:schemeClr val="dk1"/>
              </a:solidFill>
              <a:effectLst/>
              <a:latin typeface="+mn-lt"/>
              <a:ea typeface="+mn-ea"/>
              <a:cs typeface="+mn-cs"/>
            </a:rPr>
            <a:t>千円に</a:t>
          </a:r>
          <a:r>
            <a:rPr kumimoji="1" lang="ja-JP" altLang="ja-JP" sz="1100">
              <a:solidFill>
                <a:schemeClr val="dk1"/>
              </a:solidFill>
              <a:effectLst/>
              <a:latin typeface="+mn-lt"/>
              <a:ea typeface="+mn-ea"/>
              <a:cs typeface="+mn-cs"/>
            </a:rPr>
            <a:t>増加し、</a:t>
          </a:r>
          <a:r>
            <a:rPr kumimoji="1" lang="ja-JP" altLang="en-US" sz="1100">
              <a:solidFill>
                <a:schemeClr val="dk1"/>
              </a:solidFill>
              <a:effectLst/>
              <a:latin typeface="+mn-lt"/>
              <a:ea typeface="+mn-ea"/>
              <a:cs typeface="+mn-cs"/>
            </a:rPr>
            <a:t>経費以上に収入が増加したために</a:t>
          </a:r>
          <a:r>
            <a:rPr kumimoji="1" lang="ja-JP" altLang="ja-JP" sz="1100">
              <a:solidFill>
                <a:schemeClr val="dk1"/>
              </a:solidFill>
              <a:effectLst/>
              <a:latin typeface="+mn-lt"/>
              <a:ea typeface="+mn-ea"/>
              <a:cs typeface="+mn-cs"/>
            </a:rPr>
            <a:t>前年度を</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a:t>
          </a:r>
          <a:r>
            <a:rPr kumimoji="1" lang="ja-JP" altLang="en-US" sz="1100">
              <a:solidFill>
                <a:schemeClr val="dk1"/>
              </a:solidFill>
              <a:effectLst/>
              <a:latin typeface="+mn-lt"/>
              <a:ea typeface="+mn-ea"/>
              <a:cs typeface="+mn-cs"/>
            </a:rPr>
            <a:t>る結果となり、類似団体とほぼ同水準である。</a:t>
          </a:r>
          <a:r>
            <a:rPr kumimoji="1" lang="ja-JP" altLang="ja-JP" sz="1100">
              <a:solidFill>
                <a:schemeClr val="dk1"/>
              </a:solidFill>
              <a:effectLst/>
              <a:latin typeface="+mn-lt"/>
              <a:ea typeface="+mn-ea"/>
              <a:cs typeface="+mn-cs"/>
            </a:rPr>
            <a:t>２年度に策定した公共施設個別管理計画に則り、投資の必要性、優先性を見極め、費用の増大を</a:t>
          </a:r>
          <a:r>
            <a:rPr kumimoji="1" lang="ja-JP" altLang="en-US" sz="1100">
              <a:solidFill>
                <a:schemeClr val="dk1"/>
              </a:solidFill>
              <a:effectLst/>
              <a:latin typeface="+mn-lt"/>
              <a:ea typeface="+mn-ea"/>
              <a:cs typeface="+mn-cs"/>
            </a:rPr>
            <a:t>抑制したい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77</xdr:row>
      <xdr:rowOff>124713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285215"/>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124713</xdr:rowOff>
    </xdr:from>
    <xdr:to>
      <xdr:col>78</xdr:col>
      <xdr:colOff>69850</xdr:colOff>
      <xdr:row>78</xdr:row>
      <xdr:rowOff>3556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3263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3556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3629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101854</xdr:rowOff>
    </xdr:from>
    <xdr:to>
      <xdr:col>69</xdr:col>
      <xdr:colOff>92075</xdr:colOff>
      <xdr:row>77</xdr:row>
      <xdr:rowOff>161289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3035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49292</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73913</xdr:rowOff>
    </xdr:from>
    <xdr:to>
      <xdr:col>78</xdr:col>
      <xdr:colOff>120650</xdr:colOff>
      <xdr:row>78</xdr:row>
      <xdr:rowOff>4063</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14240</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64533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51054</xdr:rowOff>
    </xdr:from>
    <xdr:to>
      <xdr:col>65</xdr:col>
      <xdr:colOff>53975</xdr:colOff>
      <xdr:row>77</xdr:row>
      <xdr:rowOff>152654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162831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2118</xdr:rowOff>
    </xdr:from>
    <xdr:to>
      <xdr:col>29</xdr:col>
      <xdr:colOff>127000</xdr:colOff>
      <xdr:row>17</xdr:row>
      <xdr:rowOff>128648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964393"/>
          <a:ext cx="647700" cy="126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128648</xdr:rowOff>
    </xdr:from>
    <xdr:to>
      <xdr:col>26</xdr:col>
      <xdr:colOff>50800</xdr:colOff>
      <xdr:row>18</xdr:row>
      <xdr:rowOff>68755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090923"/>
          <a:ext cx="698500" cy="111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68755</xdr:rowOff>
    </xdr:from>
    <xdr:to>
      <xdr:col>22</xdr:col>
      <xdr:colOff>114300</xdr:colOff>
      <xdr:row>18</xdr:row>
      <xdr:rowOff>89769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202480"/>
          <a:ext cx="698500" cy="21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87608</xdr:rowOff>
    </xdr:from>
    <xdr:to>
      <xdr:col>18</xdr:col>
      <xdr:colOff>177800</xdr:colOff>
      <xdr:row>18</xdr:row>
      <xdr:rowOff>89769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3221333"/>
          <a:ext cx="698500" cy="2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122768</xdr:rowOff>
    </xdr:from>
    <xdr:to>
      <xdr:col>29</xdr:col>
      <xdr:colOff>177800</xdr:colOff>
      <xdr:row>17</xdr:row>
      <xdr:rowOff>52918</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913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94845</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88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77848</xdr:rowOff>
    </xdr:from>
    <xdr:to>
      <xdr:col>26</xdr:col>
      <xdr:colOff>101600</xdr:colOff>
      <xdr:row>18</xdr:row>
      <xdr:rowOff>7998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040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164225</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126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17955</xdr:rowOff>
    </xdr:from>
    <xdr:to>
      <xdr:col>22</xdr:col>
      <xdr:colOff>165100</xdr:colOff>
      <xdr:row>18</xdr:row>
      <xdr:rowOff>119555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151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104332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23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38969</xdr:rowOff>
    </xdr:from>
    <xdr:to>
      <xdr:col>19</xdr:col>
      <xdr:colOff>38100</xdr:colOff>
      <xdr:row>18</xdr:row>
      <xdr:rowOff>140569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172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125346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25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36808</xdr:rowOff>
    </xdr:from>
    <xdr:to>
      <xdr:col>15</xdr:col>
      <xdr:colOff>101600</xdr:colOff>
      <xdr:row>18</xdr:row>
      <xdr:rowOff>138409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17053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123185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25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68968</xdr:rowOff>
    </xdr:from>
    <xdr:to>
      <xdr:col>29</xdr:col>
      <xdr:colOff>127000</xdr:colOff>
      <xdr:row>36</xdr:row>
      <xdr:rowOff>128176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22218"/>
          <a:ext cx="647700" cy="59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128176</xdr:rowOff>
    </xdr:from>
    <xdr:to>
      <xdr:col>26</xdr:col>
      <xdr:colOff>50800</xdr:colOff>
      <xdr:row>37</xdr:row>
      <xdr:rowOff>47235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081426"/>
          <a:ext cx="698500" cy="90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47235</xdr:rowOff>
    </xdr:from>
    <xdr:to>
      <xdr:col>22</xdr:col>
      <xdr:colOff>114300</xdr:colOff>
      <xdr:row>37</xdr:row>
      <xdr:rowOff>59579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171935"/>
          <a:ext cx="698500" cy="12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59579</xdr:rowOff>
    </xdr:from>
    <xdr:to>
      <xdr:col>18</xdr:col>
      <xdr:colOff>177800</xdr:colOff>
      <xdr:row>37</xdr:row>
      <xdr:rowOff>140732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184279"/>
          <a:ext cx="698500" cy="81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18168</xdr:rowOff>
    </xdr:from>
    <xdr:to>
      <xdr:col>29</xdr:col>
      <xdr:colOff>177800</xdr:colOff>
      <xdr:row>36</xdr:row>
      <xdr:rowOff>119768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71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333145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4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77376</xdr:rowOff>
    </xdr:from>
    <xdr:to>
      <xdr:col>26</xdr:col>
      <xdr:colOff>101600</xdr:colOff>
      <xdr:row>37</xdr:row>
      <xdr:rowOff>7526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30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163753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17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167885</xdr:rowOff>
    </xdr:from>
    <xdr:to>
      <xdr:col>22</xdr:col>
      <xdr:colOff>165100</xdr:colOff>
      <xdr:row>37</xdr:row>
      <xdr:rowOff>98035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21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82812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0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8779</xdr:rowOff>
    </xdr:from>
    <xdr:to>
      <xdr:col>19</xdr:col>
      <xdr:colOff>38100</xdr:colOff>
      <xdr:row>37</xdr:row>
      <xdr:rowOff>110379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33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95156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19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89932</xdr:rowOff>
    </xdr:from>
    <xdr:to>
      <xdr:col>15</xdr:col>
      <xdr:colOff>101600</xdr:colOff>
      <xdr:row>37</xdr:row>
      <xdr:rowOff>191532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214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176309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30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5,468
5,450
134.02
5,592,964
5,506,747
67,790
3,048,314
4,845,408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79115</xdr:rowOff>
    </xdr:from>
    <xdr:to>
      <xdr:col>24</xdr:col>
      <xdr:colOff>63500</xdr:colOff>
      <xdr:row>37</xdr:row>
      <xdr:rowOff>39716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251315"/>
          <a:ext cx="838200" cy="13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39716</xdr:rowOff>
    </xdr:from>
    <xdr:to>
      <xdr:col>19</xdr:col>
      <xdr:colOff>177800</xdr:colOff>
      <xdr:row>38</xdr:row>
      <xdr:rowOff>58621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383366"/>
          <a:ext cx="889000" cy="19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58621</xdr:rowOff>
    </xdr:from>
    <xdr:to>
      <xdr:col>15</xdr:col>
      <xdr:colOff>50800</xdr:colOff>
      <xdr:row>38</xdr:row>
      <xdr:rowOff>72749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573721"/>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34371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59204</xdr:rowOff>
    </xdr:from>
    <xdr:to>
      <xdr:col>10</xdr:col>
      <xdr:colOff>114300</xdr:colOff>
      <xdr:row>38</xdr:row>
      <xdr:rowOff>72749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1130300" y="6574304"/>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50110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62106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28315</xdr:rowOff>
    </xdr:from>
    <xdr:to>
      <xdr:col>24</xdr:col>
      <xdr:colOff>114300</xdr:colOff>
      <xdr:row>36</xdr:row>
      <xdr:rowOff>129915</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2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6742</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1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160366</xdr:rowOff>
    </xdr:from>
    <xdr:to>
      <xdr:col>20</xdr:col>
      <xdr:colOff>38100</xdr:colOff>
      <xdr:row>37</xdr:row>
      <xdr:rowOff>90516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33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81643</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42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7821</xdr:rowOff>
    </xdr:from>
    <xdr:to>
      <xdr:col>15</xdr:col>
      <xdr:colOff>101600</xdr:colOff>
      <xdr:row>38</xdr:row>
      <xdr:rowOff>109421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52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100548</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41111" y="661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21949</xdr:rowOff>
    </xdr:from>
    <xdr:to>
      <xdr:col>10</xdr:col>
      <xdr:colOff>165100</xdr:colOff>
      <xdr:row>38</xdr:row>
      <xdr:rowOff>123549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53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114676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62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8404</xdr:rowOff>
    </xdr:from>
    <xdr:to>
      <xdr:col>6</xdr:col>
      <xdr:colOff>38100</xdr:colOff>
      <xdr:row>38</xdr:row>
      <xdr:rowOff>110004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52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101131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61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95613</xdr:rowOff>
    </xdr:from>
    <xdr:to>
      <xdr:col>24</xdr:col>
      <xdr:colOff>63500</xdr:colOff>
      <xdr:row>57</xdr:row>
      <xdr:rowOff>139826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868263"/>
          <a:ext cx="838200" cy="4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112647</xdr:rowOff>
    </xdr:from>
    <xdr:to>
      <xdr:col>19</xdr:col>
      <xdr:colOff>177800</xdr:colOff>
      <xdr:row>57</xdr:row>
      <xdr:rowOff>139826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885297"/>
          <a:ext cx="889000" cy="2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112647</xdr:rowOff>
    </xdr:from>
    <xdr:to>
      <xdr:col>15</xdr:col>
      <xdr:colOff>50800</xdr:colOff>
      <xdr:row>57</xdr:row>
      <xdr:rowOff>152911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885297"/>
          <a:ext cx="889000" cy="4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152494</xdr:rowOff>
    </xdr:from>
    <xdr:to>
      <xdr:col>10</xdr:col>
      <xdr:colOff>114300</xdr:colOff>
      <xdr:row>57</xdr:row>
      <xdr:rowOff>152911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925144"/>
          <a:ext cx="889000" cy="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44813</xdr:rowOff>
    </xdr:from>
    <xdr:to>
      <xdr:col>24</xdr:col>
      <xdr:colOff>114300</xdr:colOff>
      <xdr:row>57</xdr:row>
      <xdr:rowOff>146413</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8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23240</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79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89026</xdr:rowOff>
    </xdr:from>
    <xdr:to>
      <xdr:col>20</xdr:col>
      <xdr:colOff>38100</xdr:colOff>
      <xdr:row>58</xdr:row>
      <xdr:rowOff>19176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86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10303</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95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61847</xdr:rowOff>
    </xdr:from>
    <xdr:to>
      <xdr:col>15</xdr:col>
      <xdr:colOff>101600</xdr:colOff>
      <xdr:row>57</xdr:row>
      <xdr:rowOff>163447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83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154574</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92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102111</xdr:rowOff>
    </xdr:from>
    <xdr:to>
      <xdr:col>10</xdr:col>
      <xdr:colOff>165100</xdr:colOff>
      <xdr:row>58</xdr:row>
      <xdr:rowOff>32261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87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23388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96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101694</xdr:rowOff>
    </xdr:from>
    <xdr:to>
      <xdr:col>6</xdr:col>
      <xdr:colOff>38100</xdr:colOff>
      <xdr:row>58</xdr:row>
      <xdr:rowOff>31844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8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22971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996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71326</xdr:rowOff>
    </xdr:from>
    <xdr:to>
      <xdr:col>24</xdr:col>
      <xdr:colOff>63500</xdr:colOff>
      <xdr:row>78</xdr:row>
      <xdr:rowOff>94483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444426"/>
          <a:ext cx="838200" cy="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82573</xdr:rowOff>
    </xdr:from>
    <xdr:to>
      <xdr:col>19</xdr:col>
      <xdr:colOff>177800</xdr:colOff>
      <xdr:row>78</xdr:row>
      <xdr:rowOff>94483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3455673"/>
          <a:ext cx="889000" cy="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82573</xdr:rowOff>
    </xdr:from>
    <xdr:to>
      <xdr:col>15</xdr:col>
      <xdr:colOff>50800</xdr:colOff>
      <xdr:row>78</xdr:row>
      <xdr:rowOff>95444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455673"/>
          <a:ext cx="889000" cy="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73589</xdr:rowOff>
    </xdr:from>
    <xdr:to>
      <xdr:col>10</xdr:col>
      <xdr:colOff>114300</xdr:colOff>
      <xdr:row>78</xdr:row>
      <xdr:rowOff>95444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446689"/>
          <a:ext cx="889000" cy="2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20526</xdr:rowOff>
    </xdr:from>
    <xdr:to>
      <xdr:col>24</xdr:col>
      <xdr:colOff>114300</xdr:colOff>
      <xdr:row>78</xdr:row>
      <xdr:rowOff>122126</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39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106903</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30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43683</xdr:rowOff>
    </xdr:from>
    <xdr:to>
      <xdr:col>20</xdr:col>
      <xdr:colOff>38100</xdr:colOff>
      <xdr:row>78</xdr:row>
      <xdr:rowOff>145283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41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136410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50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31773</xdr:rowOff>
    </xdr:from>
    <xdr:to>
      <xdr:col>15</xdr:col>
      <xdr:colOff>101600</xdr:colOff>
      <xdr:row>78</xdr:row>
      <xdr:rowOff>133373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40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124500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49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44644</xdr:rowOff>
    </xdr:from>
    <xdr:to>
      <xdr:col>10</xdr:col>
      <xdr:colOff>165100</xdr:colOff>
      <xdr:row>78</xdr:row>
      <xdr:rowOff>146244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41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137371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51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22789</xdr:rowOff>
    </xdr:from>
    <xdr:to>
      <xdr:col>6</xdr:col>
      <xdr:colOff>38100</xdr:colOff>
      <xdr:row>78</xdr:row>
      <xdr:rowOff>124389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39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115516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48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18238</xdr:rowOff>
    </xdr:from>
    <xdr:to>
      <xdr:col>24</xdr:col>
      <xdr:colOff>63500</xdr:colOff>
      <xdr:row>98</xdr:row>
      <xdr:rowOff>161733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648888"/>
          <a:ext cx="838200" cy="31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78847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66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143281</xdr:rowOff>
    </xdr:from>
    <xdr:to>
      <xdr:col>19</xdr:col>
      <xdr:colOff>177800</xdr:colOff>
      <xdr:row>98</xdr:row>
      <xdr:rowOff>161733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945381"/>
          <a:ext cx="889000" cy="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158444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143281</xdr:rowOff>
    </xdr:from>
    <xdr:to>
      <xdr:col>15</xdr:col>
      <xdr:colOff>50800</xdr:colOff>
      <xdr:row>99</xdr:row>
      <xdr:rowOff>39508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945381"/>
          <a:ext cx="889000" cy="6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154863</xdr:rowOff>
    </xdr:from>
    <xdr:to>
      <xdr:col>10</xdr:col>
      <xdr:colOff>114300</xdr:colOff>
      <xdr:row>99</xdr:row>
      <xdr:rowOff>39508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956963"/>
          <a:ext cx="889000" cy="5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23407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29024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138888</xdr:rowOff>
    </xdr:from>
    <xdr:to>
      <xdr:col>24</xdr:col>
      <xdr:colOff>114300</xdr:colOff>
      <xdr:row>97</xdr:row>
      <xdr:rowOff>69038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9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117315</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7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110933</xdr:rowOff>
    </xdr:from>
    <xdr:to>
      <xdr:col>20</xdr:col>
      <xdr:colOff>38100</xdr:colOff>
      <xdr:row>99</xdr:row>
      <xdr:rowOff>41083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91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32210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70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92481</xdr:rowOff>
    </xdr:from>
    <xdr:to>
      <xdr:col>15</xdr:col>
      <xdr:colOff>101600</xdr:colOff>
      <xdr:row>99</xdr:row>
      <xdr:rowOff>22631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89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13758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98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160158</xdr:rowOff>
    </xdr:from>
    <xdr:to>
      <xdr:col>10</xdr:col>
      <xdr:colOff>165100</xdr:colOff>
      <xdr:row>99</xdr:row>
      <xdr:rowOff>90308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96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81435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705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104063</xdr:rowOff>
    </xdr:from>
    <xdr:to>
      <xdr:col>6</xdr:col>
      <xdr:colOff>38100</xdr:colOff>
      <xdr:row>99</xdr:row>
      <xdr:rowOff>34213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90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25340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9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8251</xdr:rowOff>
    </xdr:from>
    <xdr:to>
      <xdr:col>55</xdr:col>
      <xdr:colOff>0</xdr:colOff>
      <xdr:row>37</xdr:row>
      <xdr:rowOff>61195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6351901"/>
          <a:ext cx="838200" cy="5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28118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37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8251</xdr:rowOff>
    </xdr:from>
    <xdr:to>
      <xdr:col>50</xdr:col>
      <xdr:colOff>114300</xdr:colOff>
      <xdr:row>39</xdr:row>
      <xdr:rowOff>95097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351901"/>
          <a:ext cx="889000" cy="42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5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95097</xdr:rowOff>
    </xdr:from>
    <xdr:to>
      <xdr:col>45</xdr:col>
      <xdr:colOff>177800</xdr:colOff>
      <xdr:row>39</xdr:row>
      <xdr:rowOff>110580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781647"/>
          <a:ext cx="8890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100743</xdr:rowOff>
    </xdr:from>
    <xdr:to>
      <xdr:col>41</xdr:col>
      <xdr:colOff>50800</xdr:colOff>
      <xdr:row>39</xdr:row>
      <xdr:rowOff>110580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787293"/>
          <a:ext cx="889000" cy="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10395</xdr:rowOff>
    </xdr:from>
    <xdr:to>
      <xdr:col>55</xdr:col>
      <xdr:colOff>50800</xdr:colOff>
      <xdr:row>37</xdr:row>
      <xdr:rowOff>111995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35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33272</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205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128901</xdr:rowOff>
    </xdr:from>
    <xdr:to>
      <xdr:col>50</xdr:col>
      <xdr:colOff>165100</xdr:colOff>
      <xdr:row>37</xdr:row>
      <xdr:rowOff>59051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30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50178</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639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44297</xdr:rowOff>
    </xdr:from>
    <xdr:to>
      <xdr:col>46</xdr:col>
      <xdr:colOff>38100</xdr:colOff>
      <xdr:row>39</xdr:row>
      <xdr:rowOff>145897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7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137024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82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59780</xdr:rowOff>
    </xdr:from>
    <xdr:to>
      <xdr:col>41</xdr:col>
      <xdr:colOff>101600</xdr:colOff>
      <xdr:row>39</xdr:row>
      <xdr:rowOff>161380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7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152507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83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49943</xdr:rowOff>
    </xdr:from>
    <xdr:to>
      <xdr:col>36</xdr:col>
      <xdr:colOff>165100</xdr:colOff>
      <xdr:row>39</xdr:row>
      <xdr:rowOff>151543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73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142670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82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53899</xdr:rowOff>
    </xdr:from>
    <xdr:to>
      <xdr:col>55</xdr:col>
      <xdr:colOff>0</xdr:colOff>
      <xdr:row>57</xdr:row>
      <xdr:rowOff>149809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826549"/>
          <a:ext cx="838200" cy="9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149809</xdr:rowOff>
    </xdr:from>
    <xdr:to>
      <xdr:col>50</xdr:col>
      <xdr:colOff>114300</xdr:colOff>
      <xdr:row>57</xdr:row>
      <xdr:rowOff>171409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922459"/>
          <a:ext cx="889000" cy="2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171409</xdr:rowOff>
    </xdr:from>
    <xdr:to>
      <xdr:col>45</xdr:col>
      <xdr:colOff>177800</xdr:colOff>
      <xdr:row>58</xdr:row>
      <xdr:rowOff>36350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944059"/>
          <a:ext cx="889000" cy="3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2074</xdr:rowOff>
    </xdr:from>
    <xdr:to>
      <xdr:col>41</xdr:col>
      <xdr:colOff>50800</xdr:colOff>
      <xdr:row>58</xdr:row>
      <xdr:rowOff>36350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946174"/>
          <a:ext cx="889000" cy="3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3099</xdr:rowOff>
    </xdr:from>
    <xdr:to>
      <xdr:col>55</xdr:col>
      <xdr:colOff>50800</xdr:colOff>
      <xdr:row>57</xdr:row>
      <xdr:rowOff>104699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7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152976</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75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99009</xdr:rowOff>
    </xdr:from>
    <xdr:to>
      <xdr:col>50</xdr:col>
      <xdr:colOff>165100</xdr:colOff>
      <xdr:row>58</xdr:row>
      <xdr:rowOff>29159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7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20286</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96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120609</xdr:rowOff>
    </xdr:from>
    <xdr:to>
      <xdr:col>46</xdr:col>
      <xdr:colOff>38100</xdr:colOff>
      <xdr:row>58</xdr:row>
      <xdr:rowOff>50759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9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41886</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98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157000</xdr:rowOff>
    </xdr:from>
    <xdr:to>
      <xdr:col>41</xdr:col>
      <xdr:colOff>101600</xdr:colOff>
      <xdr:row>58</xdr:row>
      <xdr:rowOff>87150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2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78277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122724</xdr:rowOff>
    </xdr:from>
    <xdr:to>
      <xdr:col>36</xdr:col>
      <xdr:colOff>165100</xdr:colOff>
      <xdr:row>58</xdr:row>
      <xdr:rowOff>52874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44001</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98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170800</xdr:rowOff>
    </xdr:from>
    <xdr:to>
      <xdr:col>55</xdr:col>
      <xdr:colOff>0</xdr:colOff>
      <xdr:row>77</xdr:row>
      <xdr:rowOff>103118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201000"/>
          <a:ext cx="838200" cy="10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170800</xdr:rowOff>
    </xdr:from>
    <xdr:to>
      <xdr:col>50</xdr:col>
      <xdr:colOff>114300</xdr:colOff>
      <xdr:row>77</xdr:row>
      <xdr:rowOff>120224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201000"/>
          <a:ext cx="889000" cy="12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120224</xdr:rowOff>
    </xdr:from>
    <xdr:to>
      <xdr:col>45</xdr:col>
      <xdr:colOff>177800</xdr:colOff>
      <xdr:row>78</xdr:row>
      <xdr:rowOff>14684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321874"/>
          <a:ext cx="889000" cy="6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168332</xdr:rowOff>
    </xdr:from>
    <xdr:to>
      <xdr:col>41</xdr:col>
      <xdr:colOff>50800</xdr:colOff>
      <xdr:row>78</xdr:row>
      <xdr:rowOff>14684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369982"/>
          <a:ext cx="889000" cy="1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52318</xdr:rowOff>
    </xdr:from>
    <xdr:to>
      <xdr:col>55</xdr:col>
      <xdr:colOff>50800</xdr:colOff>
      <xdr:row>77</xdr:row>
      <xdr:rowOff>153918</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25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138695</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16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120000</xdr:rowOff>
    </xdr:from>
    <xdr:to>
      <xdr:col>50</xdr:col>
      <xdr:colOff>165100</xdr:colOff>
      <xdr:row>77</xdr:row>
      <xdr:rowOff>50150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15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41277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24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69424</xdr:rowOff>
    </xdr:from>
    <xdr:to>
      <xdr:col>46</xdr:col>
      <xdr:colOff>38100</xdr:colOff>
      <xdr:row>77</xdr:row>
      <xdr:rowOff>171024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2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162151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3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135334</xdr:rowOff>
    </xdr:from>
    <xdr:to>
      <xdr:col>41</xdr:col>
      <xdr:colOff>101600</xdr:colOff>
      <xdr:row>78</xdr:row>
      <xdr:rowOff>65484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3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56611</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42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117532</xdr:rowOff>
    </xdr:from>
    <xdr:to>
      <xdr:col>36</xdr:col>
      <xdr:colOff>165100</xdr:colOff>
      <xdr:row>78</xdr:row>
      <xdr:rowOff>47682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38809</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41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152028</xdr:rowOff>
    </xdr:from>
    <xdr:to>
      <xdr:col>55</xdr:col>
      <xdr:colOff>0</xdr:colOff>
      <xdr:row>97</xdr:row>
      <xdr:rowOff>124034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611228"/>
          <a:ext cx="838200" cy="14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166608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2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99589</xdr:rowOff>
    </xdr:from>
    <xdr:to>
      <xdr:col>50</xdr:col>
      <xdr:colOff>114300</xdr:colOff>
      <xdr:row>97</xdr:row>
      <xdr:rowOff>124034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30239"/>
          <a:ext cx="889000" cy="2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99589</xdr:rowOff>
    </xdr:from>
    <xdr:to>
      <xdr:col>45</xdr:col>
      <xdr:colOff>177800</xdr:colOff>
      <xdr:row>97</xdr:row>
      <xdr:rowOff>134488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30239"/>
          <a:ext cx="889000" cy="3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98298</xdr:rowOff>
    </xdr:from>
    <xdr:to>
      <xdr:col>41</xdr:col>
      <xdr:colOff>50800</xdr:colOff>
      <xdr:row>97</xdr:row>
      <xdr:rowOff>134488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728948"/>
          <a:ext cx="889000" cy="3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101228</xdr:rowOff>
    </xdr:from>
    <xdr:to>
      <xdr:col>55</xdr:col>
      <xdr:colOff>50800</xdr:colOff>
      <xdr:row>97</xdr:row>
      <xdr:rowOff>31378</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5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124105</xdr:rowOff>
    </xdr:from>
    <xdr:ext cx="599010"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411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73234</xdr:rowOff>
    </xdr:from>
    <xdr:to>
      <xdr:col>50</xdr:col>
      <xdr:colOff>165100</xdr:colOff>
      <xdr:row>98</xdr:row>
      <xdr:rowOff>3384</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0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165961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9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48789</xdr:rowOff>
    </xdr:from>
    <xdr:to>
      <xdr:col>46</xdr:col>
      <xdr:colOff>38100</xdr:colOff>
      <xdr:row>97</xdr:row>
      <xdr:rowOff>150389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67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141516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83688</xdr:rowOff>
    </xdr:from>
    <xdr:to>
      <xdr:col>41</xdr:col>
      <xdr:colOff>101600</xdr:colOff>
      <xdr:row>98</xdr:row>
      <xdr:rowOff>13838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1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4965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0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47498</xdr:rowOff>
    </xdr:from>
    <xdr:to>
      <xdr:col>36</xdr:col>
      <xdr:colOff>165100</xdr:colOff>
      <xdr:row>97</xdr:row>
      <xdr:rowOff>149098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6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140225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77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128946</xdr:rowOff>
    </xdr:from>
    <xdr:to>
      <xdr:col>85</xdr:col>
      <xdr:colOff>127000</xdr:colOff>
      <xdr:row>38</xdr:row>
      <xdr:rowOff>132440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644046"/>
          <a:ext cx="8382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153178</xdr:rowOff>
    </xdr:from>
    <xdr:to>
      <xdr:col>81</xdr:col>
      <xdr:colOff>50800</xdr:colOff>
      <xdr:row>38</xdr:row>
      <xdr:rowOff>128946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153928"/>
          <a:ext cx="889000" cy="49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153178</xdr:rowOff>
    </xdr:from>
    <xdr:to>
      <xdr:col>76</xdr:col>
      <xdr:colOff>114300</xdr:colOff>
      <xdr:row>37</xdr:row>
      <xdr:rowOff>60303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153928"/>
          <a:ext cx="889000" cy="2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30824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54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158207</xdr:rowOff>
    </xdr:from>
    <xdr:to>
      <xdr:col>71</xdr:col>
      <xdr:colOff>177800</xdr:colOff>
      <xdr:row>37</xdr:row>
      <xdr:rowOff>60303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5644607"/>
          <a:ext cx="889000" cy="75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36256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55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37435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55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81640</xdr:rowOff>
    </xdr:from>
    <xdr:to>
      <xdr:col>85</xdr:col>
      <xdr:colOff>177800</xdr:colOff>
      <xdr:row>39</xdr:row>
      <xdr:rowOff>11790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59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168017</xdr:rowOff>
    </xdr:from>
    <xdr:ext cx="378565"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11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78146</xdr:rowOff>
    </xdr:from>
    <xdr:to>
      <xdr:col>81</xdr:col>
      <xdr:colOff>101600</xdr:colOff>
      <xdr:row>39</xdr:row>
      <xdr:rowOff>8296</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59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170873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68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102378</xdr:rowOff>
    </xdr:from>
    <xdr:to>
      <xdr:col>76</xdr:col>
      <xdr:colOff>165100</xdr:colOff>
      <xdr:row>36</xdr:row>
      <xdr:rowOff>32528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1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49055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587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9503</xdr:rowOff>
    </xdr:from>
    <xdr:to>
      <xdr:col>72</xdr:col>
      <xdr:colOff>38100</xdr:colOff>
      <xdr:row>37</xdr:row>
      <xdr:rowOff>111103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35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127630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12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107407</xdr:rowOff>
    </xdr:from>
    <xdr:to>
      <xdr:col>67</xdr:col>
      <xdr:colOff>101600</xdr:colOff>
      <xdr:row>33</xdr:row>
      <xdr:rowOff>37557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559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31</xdr:row>
      <xdr:rowOff>54084</xdr:rowOff>
    </xdr:from>
    <xdr:ext cx="59901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14795" y="536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65058</xdr:rowOff>
    </xdr:from>
    <xdr:to>
      <xdr:col>85</xdr:col>
      <xdr:colOff>127000</xdr:colOff>
      <xdr:row>76</xdr:row>
      <xdr:rowOff>104149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095258"/>
          <a:ext cx="8382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104149</xdr:rowOff>
    </xdr:from>
    <xdr:to>
      <xdr:col>81</xdr:col>
      <xdr:colOff>50800</xdr:colOff>
      <xdr:row>76</xdr:row>
      <xdr:rowOff>151011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134349"/>
          <a:ext cx="889000" cy="4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151011</xdr:rowOff>
    </xdr:from>
    <xdr:to>
      <xdr:col>76</xdr:col>
      <xdr:colOff>114300</xdr:colOff>
      <xdr:row>76</xdr:row>
      <xdr:rowOff>156735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181211"/>
          <a:ext cx="8890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156735</xdr:rowOff>
    </xdr:from>
    <xdr:to>
      <xdr:col>71</xdr:col>
      <xdr:colOff>177800</xdr:colOff>
      <xdr:row>76</xdr:row>
      <xdr:rowOff>167808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186935"/>
          <a:ext cx="8890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14258</xdr:rowOff>
    </xdr:from>
    <xdr:to>
      <xdr:col>85</xdr:col>
      <xdr:colOff>177800</xdr:colOff>
      <xdr:row>76</xdr:row>
      <xdr:rowOff>115858</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04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164135</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02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53349</xdr:rowOff>
    </xdr:from>
    <xdr:to>
      <xdr:col>81</xdr:col>
      <xdr:colOff>101600</xdr:colOff>
      <xdr:row>76</xdr:row>
      <xdr:rowOff>154949</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08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146076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7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100211</xdr:rowOff>
    </xdr:from>
    <xdr:to>
      <xdr:col>76</xdr:col>
      <xdr:colOff>165100</xdr:colOff>
      <xdr:row>77</xdr:row>
      <xdr:rowOff>30361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13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21488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22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105935</xdr:rowOff>
    </xdr:from>
    <xdr:to>
      <xdr:col>72</xdr:col>
      <xdr:colOff>38100</xdr:colOff>
      <xdr:row>77</xdr:row>
      <xdr:rowOff>36085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13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27212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22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117008</xdr:rowOff>
    </xdr:from>
    <xdr:to>
      <xdr:col>67</xdr:col>
      <xdr:colOff>101600</xdr:colOff>
      <xdr:row>77</xdr:row>
      <xdr:rowOff>47158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14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38285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23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18506</xdr:rowOff>
    </xdr:from>
    <xdr:to>
      <xdr:col>85</xdr:col>
      <xdr:colOff>127000</xdr:colOff>
      <xdr:row>99</xdr:row>
      <xdr:rowOff>55485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992056"/>
          <a:ext cx="838200" cy="3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55485</xdr:rowOff>
    </xdr:from>
    <xdr:to>
      <xdr:col>81</xdr:col>
      <xdr:colOff>50800</xdr:colOff>
      <xdr:row>99</xdr:row>
      <xdr:rowOff>96453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7029035"/>
          <a:ext cx="889000" cy="4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85398</xdr:rowOff>
    </xdr:from>
    <xdr:to>
      <xdr:col>76</xdr:col>
      <xdr:colOff>114300</xdr:colOff>
      <xdr:row>99</xdr:row>
      <xdr:rowOff>96453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7058948"/>
          <a:ext cx="88900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82153</xdr:rowOff>
    </xdr:from>
    <xdr:to>
      <xdr:col>71</xdr:col>
      <xdr:colOff>177800</xdr:colOff>
      <xdr:row>99</xdr:row>
      <xdr:rowOff>85398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7055703"/>
          <a:ext cx="889000" cy="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112961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7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139156</xdr:rowOff>
    </xdr:from>
    <xdr:to>
      <xdr:col>85</xdr:col>
      <xdr:colOff>177800</xdr:colOff>
      <xdr:row>99</xdr:row>
      <xdr:rowOff>69306</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94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72788</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87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4685</xdr:rowOff>
    </xdr:from>
    <xdr:to>
      <xdr:col>81</xdr:col>
      <xdr:colOff>101600</xdr:colOff>
      <xdr:row>99</xdr:row>
      <xdr:rowOff>106285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97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97412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707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45653</xdr:rowOff>
    </xdr:from>
    <xdr:to>
      <xdr:col>76</xdr:col>
      <xdr:colOff>165100</xdr:colOff>
      <xdr:row>99</xdr:row>
      <xdr:rowOff>147253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701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138380</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711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34598</xdr:rowOff>
    </xdr:from>
    <xdr:to>
      <xdr:col>72</xdr:col>
      <xdr:colOff>38100</xdr:colOff>
      <xdr:row>99</xdr:row>
      <xdr:rowOff>136198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700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127325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710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31353</xdr:rowOff>
    </xdr:from>
    <xdr:to>
      <xdr:col>67</xdr:col>
      <xdr:colOff>101600</xdr:colOff>
      <xdr:row>99</xdr:row>
      <xdr:rowOff>132953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700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124080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709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41199</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27749"/>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41199</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6727749"/>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161849</xdr:rowOff>
    </xdr:from>
    <xdr:to>
      <xdr:col>102</xdr:col>
      <xdr:colOff>165100</xdr:colOff>
      <xdr:row>39</xdr:row>
      <xdr:rowOff>91999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83126</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769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89914</xdr:rowOff>
    </xdr:from>
    <xdr:to>
      <xdr:col>116</xdr:col>
      <xdr:colOff>63500</xdr:colOff>
      <xdr:row>59</xdr:row>
      <xdr:rowOff>90143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20546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90143</xdr:rowOff>
    </xdr:from>
    <xdr:to>
      <xdr:col>111</xdr:col>
      <xdr:colOff>177800</xdr:colOff>
      <xdr:row>59</xdr:row>
      <xdr:rowOff>93147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205693"/>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93147</xdr:rowOff>
    </xdr:from>
    <xdr:to>
      <xdr:col>107</xdr:col>
      <xdr:colOff>50800</xdr:colOff>
      <xdr:row>59</xdr:row>
      <xdr:rowOff>93245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208697"/>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93245</xdr:rowOff>
    </xdr:from>
    <xdr:to>
      <xdr:col>102</xdr:col>
      <xdr:colOff>114300</xdr:colOff>
      <xdr:row>59</xdr:row>
      <xdr:rowOff>93376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208795"/>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39114</xdr:rowOff>
    </xdr:from>
    <xdr:to>
      <xdr:col>116</xdr:col>
      <xdr:colOff>114300</xdr:colOff>
      <xdr:row>59</xdr:row>
      <xdr:rowOff>140714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5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125491</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69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39343</xdr:rowOff>
    </xdr:from>
    <xdr:to>
      <xdr:col>112</xdr:col>
      <xdr:colOff>38100</xdr:colOff>
      <xdr:row>59</xdr:row>
      <xdr:rowOff>140943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5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132070</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247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42347</xdr:rowOff>
    </xdr:from>
    <xdr:to>
      <xdr:col>107</xdr:col>
      <xdr:colOff>101600</xdr:colOff>
      <xdr:row>59</xdr:row>
      <xdr:rowOff>143947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5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135074</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250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42445</xdr:rowOff>
    </xdr:from>
    <xdr:to>
      <xdr:col>102</xdr:col>
      <xdr:colOff>165100</xdr:colOff>
      <xdr:row>59</xdr:row>
      <xdr:rowOff>144045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5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135172</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250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42576</xdr:rowOff>
    </xdr:from>
    <xdr:to>
      <xdr:col>98</xdr:col>
      <xdr:colOff>38100</xdr:colOff>
      <xdr:row>59</xdr:row>
      <xdr:rowOff>144176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135303</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7017" y="1025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154026</xdr:rowOff>
    </xdr:from>
    <xdr:to>
      <xdr:col>116</xdr:col>
      <xdr:colOff>63500</xdr:colOff>
      <xdr:row>75</xdr:row>
      <xdr:rowOff>167691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012776"/>
          <a:ext cx="838200" cy="1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124625</xdr:rowOff>
    </xdr:from>
    <xdr:to>
      <xdr:col>111</xdr:col>
      <xdr:colOff>177800</xdr:colOff>
      <xdr:row>75</xdr:row>
      <xdr:rowOff>154026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983375"/>
          <a:ext cx="889000" cy="2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124625</xdr:rowOff>
    </xdr:from>
    <xdr:to>
      <xdr:col>107</xdr:col>
      <xdr:colOff>50800</xdr:colOff>
      <xdr:row>76</xdr:row>
      <xdr:rowOff>23013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83375"/>
          <a:ext cx="889000" cy="6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23013</xdr:rowOff>
    </xdr:from>
    <xdr:to>
      <xdr:col>102</xdr:col>
      <xdr:colOff>114300</xdr:colOff>
      <xdr:row>76</xdr:row>
      <xdr:rowOff>82499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053213"/>
          <a:ext cx="889000" cy="5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116891</xdr:rowOff>
    </xdr:from>
    <xdr:to>
      <xdr:col>116</xdr:col>
      <xdr:colOff>114300</xdr:colOff>
      <xdr:row>76</xdr:row>
      <xdr:rowOff>47041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95318</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103225</xdr:rowOff>
    </xdr:from>
    <xdr:to>
      <xdr:col>112</xdr:col>
      <xdr:colOff>38100</xdr:colOff>
      <xdr:row>76</xdr:row>
      <xdr:rowOff>33375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24503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05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73825</xdr:rowOff>
    </xdr:from>
    <xdr:to>
      <xdr:col>107</xdr:col>
      <xdr:colOff>101600</xdr:colOff>
      <xdr:row>76</xdr:row>
      <xdr:rowOff>3975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166552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02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143663</xdr:rowOff>
    </xdr:from>
    <xdr:to>
      <xdr:col>102</xdr:col>
      <xdr:colOff>165100</xdr:colOff>
      <xdr:row>76</xdr:row>
      <xdr:rowOff>73813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64940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9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31699</xdr:rowOff>
    </xdr:from>
    <xdr:to>
      <xdr:col>98</xdr:col>
      <xdr:colOff>38100</xdr:colOff>
      <xdr:row>76</xdr:row>
      <xdr:rowOff>133299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124426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5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性質別支出における住民一人当たりコストでは、全体的に類似団体を下回っている。これはこれまで取り組んできた行財政改革の成果が表れているものと評価でき、今後も引き続き各数値の推移には配慮しながら行財政運営を進めていく。</a:t>
          </a:r>
          <a:endParaRPr lang="ja-JP" altLang="ja-JP" sz="1400">
            <a:effectLst/>
          </a:endParaRPr>
        </a:p>
        <a:p>
          <a:r>
            <a:rPr kumimoji="1" lang="ja-JP" altLang="ja-JP" sz="1100">
              <a:solidFill>
                <a:schemeClr val="dk1"/>
              </a:solidFill>
              <a:effectLst/>
              <a:latin typeface="+mn-lt"/>
              <a:ea typeface="+mn-ea"/>
              <a:cs typeface="+mn-cs"/>
            </a:rPr>
            <a:t>　普通建設事業費</a:t>
          </a:r>
          <a:r>
            <a:rPr kumimoji="1" lang="ja-JP" altLang="en-US" sz="1100">
              <a:solidFill>
                <a:schemeClr val="dk1"/>
              </a:solidFill>
              <a:effectLst/>
              <a:latin typeface="+mn-lt"/>
              <a:ea typeface="+mn-ea"/>
              <a:cs typeface="+mn-cs"/>
            </a:rPr>
            <a:t>は例年類似団体平均を下回っていたが、令和３年度は土木関連事業の増、産直施設の大規模改修等が行われ、大きく前年度を上回る結果となった。</a:t>
          </a:r>
          <a:r>
            <a:rPr kumimoji="1" lang="ja-JP" altLang="ja-JP" sz="1100">
              <a:solidFill>
                <a:schemeClr val="dk1"/>
              </a:solidFill>
              <a:effectLst/>
              <a:latin typeface="+mn-lt"/>
              <a:ea typeface="+mn-ea"/>
              <a:cs typeface="+mn-cs"/>
            </a:rPr>
            <a:t>「九戸村ふるさと振興戦略」</a:t>
          </a:r>
          <a:r>
            <a:rPr kumimoji="1" lang="ja-JP" altLang="en-US" sz="1100">
              <a:solidFill>
                <a:schemeClr val="dk1"/>
              </a:solidFill>
              <a:effectLst/>
              <a:latin typeface="+mn-lt"/>
              <a:ea typeface="+mn-ea"/>
              <a:cs typeface="+mn-cs"/>
            </a:rPr>
            <a:t>に掲げる</a:t>
          </a:r>
          <a:r>
            <a:rPr kumimoji="1" lang="ja-JP" altLang="ja-JP" sz="1100">
              <a:solidFill>
                <a:schemeClr val="dk1"/>
              </a:solidFill>
              <a:effectLst/>
              <a:latin typeface="+mn-lt"/>
              <a:ea typeface="+mn-ea"/>
              <a:cs typeface="+mn-cs"/>
            </a:rPr>
            <a:t>に掲げた目標に向け集中的投資を進め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必要なサービスが住民に行き届いているか</a:t>
          </a:r>
          <a:r>
            <a:rPr kumimoji="1" lang="ja-JP" altLang="en-US" sz="1100">
              <a:solidFill>
                <a:schemeClr val="dk1"/>
              </a:solidFill>
              <a:effectLst/>
              <a:latin typeface="+mn-lt"/>
              <a:ea typeface="+mn-ea"/>
              <a:cs typeface="+mn-cs"/>
            </a:rPr>
            <a:t>を検証していくことも必要である。一方、</a:t>
          </a:r>
          <a:r>
            <a:rPr kumimoji="1" lang="ja-JP" altLang="ja-JP" sz="1100">
              <a:solidFill>
                <a:schemeClr val="dk1"/>
              </a:solidFill>
              <a:effectLst/>
              <a:latin typeface="+mn-lt"/>
              <a:ea typeface="+mn-ea"/>
              <a:cs typeface="+mn-cs"/>
            </a:rPr>
            <a:t>公債費は</a:t>
          </a:r>
          <a:r>
            <a:rPr kumimoji="1" lang="ja-JP" altLang="en-US" sz="1100">
              <a:solidFill>
                <a:schemeClr val="dk1"/>
              </a:solidFill>
              <a:effectLst/>
              <a:latin typeface="+mn-lt"/>
              <a:ea typeface="+mn-ea"/>
              <a:cs typeface="+mn-cs"/>
            </a:rPr>
            <a:t>徐々に増加傾向にあるものの</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財政指標も鑑みながら、財政負担の平準化を図る上でも、地方債の有効活用を図っていきたい。</a:t>
          </a:r>
          <a:endParaRPr lang="ja-JP" altLang="ja-JP" sz="1400">
            <a:effectLst/>
          </a:endParaRPr>
        </a:p>
        <a:p>
          <a:r>
            <a:rPr kumimoji="1" lang="ja-JP" altLang="ja-JP" sz="1100">
              <a:solidFill>
                <a:schemeClr val="dk1"/>
              </a:solidFill>
              <a:effectLst/>
              <a:latin typeface="+mn-lt"/>
              <a:ea typeface="+mn-ea"/>
              <a:cs typeface="+mn-cs"/>
            </a:rPr>
            <a:t>　今後は、２年度に策定した公共施設個別管理計画に則り、インフラ施設の長寿命化、公共施設の統廃合や老朽化対策など中長期的な視点に立った将来への投資を行うとともに、扶助費などの義務的経費の増嵩に対応するため、物件費や人件費の抑制策を徹底していくことはもちろん、住民満足度にも配慮しながら、バランスのとれた行財政運営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5,468
5,450
134.02
5,592,964
5,506,747
67,790
3,048,314
4,845,408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153253</xdr:rowOff>
    </xdr:from>
    <xdr:to>
      <xdr:col>24</xdr:col>
      <xdr:colOff>63500</xdr:colOff>
      <xdr:row>33</xdr:row>
      <xdr:rowOff>145088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3965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30588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145088</xdr:rowOff>
    </xdr:from>
    <xdr:to>
      <xdr:col>19</xdr:col>
      <xdr:colOff>177800</xdr:colOff>
      <xdr:row>34</xdr:row>
      <xdr:rowOff>53975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02938"/>
          <a:ext cx="889000" cy="8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157134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61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3030</xdr:rowOff>
    </xdr:from>
    <xdr:to>
      <xdr:col>15</xdr:col>
      <xdr:colOff>50800</xdr:colOff>
      <xdr:row>34</xdr:row>
      <xdr:rowOff>53975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32330"/>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80390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608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170888</xdr:rowOff>
    </xdr:from>
    <xdr:to>
      <xdr:col>10</xdr:col>
      <xdr:colOff>114300</xdr:colOff>
      <xdr:row>34</xdr:row>
      <xdr:rowOff>3030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28738"/>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90840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60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96392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609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102453</xdr:rowOff>
    </xdr:from>
    <xdr:to>
      <xdr:col>24</xdr:col>
      <xdr:colOff>114300</xdr:colOff>
      <xdr:row>33</xdr:row>
      <xdr:rowOff>32603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8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125330</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4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94288</xdr:rowOff>
    </xdr:from>
    <xdr:to>
      <xdr:col>20</xdr:col>
      <xdr:colOff>38100</xdr:colOff>
      <xdr:row>34</xdr:row>
      <xdr:rowOff>24438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5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40965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5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3175</xdr:rowOff>
    </xdr:from>
    <xdr:to>
      <xdr:col>15</xdr:col>
      <xdr:colOff>101600</xdr:colOff>
      <xdr:row>34</xdr:row>
      <xdr:rowOff>104775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121302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60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123680</xdr:rowOff>
    </xdr:from>
    <xdr:to>
      <xdr:col>10</xdr:col>
      <xdr:colOff>165100</xdr:colOff>
      <xdr:row>34</xdr:row>
      <xdr:rowOff>53830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70357</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55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120088</xdr:rowOff>
    </xdr:from>
    <xdr:to>
      <xdr:col>6</xdr:col>
      <xdr:colOff>38100</xdr:colOff>
      <xdr:row>34</xdr:row>
      <xdr:rowOff>50238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7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66765</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55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75679</xdr:rowOff>
    </xdr:from>
    <xdr:to>
      <xdr:col>24</xdr:col>
      <xdr:colOff>63500</xdr:colOff>
      <xdr:row>58</xdr:row>
      <xdr:rowOff>101409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19779"/>
          <a:ext cx="838200" cy="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75679</xdr:rowOff>
    </xdr:from>
    <xdr:to>
      <xdr:col>19</xdr:col>
      <xdr:colOff>177800</xdr:colOff>
      <xdr:row>58</xdr:row>
      <xdr:rowOff>156558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19779"/>
          <a:ext cx="889000" cy="8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155250</xdr:rowOff>
    </xdr:from>
    <xdr:to>
      <xdr:col>15</xdr:col>
      <xdr:colOff>50800</xdr:colOff>
      <xdr:row>58</xdr:row>
      <xdr:rowOff>156558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99350"/>
          <a:ext cx="8890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153426</xdr:rowOff>
    </xdr:from>
    <xdr:to>
      <xdr:col>10</xdr:col>
      <xdr:colOff>114300</xdr:colOff>
      <xdr:row>58</xdr:row>
      <xdr:rowOff>155250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97526"/>
          <a:ext cx="889000" cy="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50609</xdr:rowOff>
    </xdr:from>
    <xdr:to>
      <xdr:col>24</xdr:col>
      <xdr:colOff>114300</xdr:colOff>
      <xdr:row>58</xdr:row>
      <xdr:rowOff>152209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9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136986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0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24879</xdr:rowOff>
    </xdr:from>
    <xdr:to>
      <xdr:col>20</xdr:col>
      <xdr:colOff>38100</xdr:colOff>
      <xdr:row>58</xdr:row>
      <xdr:rowOff>126479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6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117606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6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105758</xdr:rowOff>
    </xdr:from>
    <xdr:to>
      <xdr:col>15</xdr:col>
      <xdr:colOff>101600</xdr:colOff>
      <xdr:row>59</xdr:row>
      <xdr:rowOff>35908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4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27035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4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104450</xdr:rowOff>
    </xdr:from>
    <xdr:to>
      <xdr:col>10</xdr:col>
      <xdr:colOff>165100</xdr:colOff>
      <xdr:row>59</xdr:row>
      <xdr:rowOff>34600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4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25727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102626</xdr:rowOff>
    </xdr:from>
    <xdr:to>
      <xdr:col>6</xdr:col>
      <xdr:colOff>38100</xdr:colOff>
      <xdr:row>59</xdr:row>
      <xdr:rowOff>32776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23903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3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92166</xdr:rowOff>
    </xdr:from>
    <xdr:to>
      <xdr:col>24</xdr:col>
      <xdr:colOff>63500</xdr:colOff>
      <xdr:row>76</xdr:row>
      <xdr:rowOff>142050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22366"/>
          <a:ext cx="838200" cy="4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142050</xdr:rowOff>
    </xdr:from>
    <xdr:to>
      <xdr:col>19</xdr:col>
      <xdr:colOff>177800</xdr:colOff>
      <xdr:row>77</xdr:row>
      <xdr:rowOff>151954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72250"/>
          <a:ext cx="889000" cy="18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151954</xdr:rowOff>
    </xdr:from>
    <xdr:to>
      <xdr:col>15</xdr:col>
      <xdr:colOff>50800</xdr:colOff>
      <xdr:row>78</xdr:row>
      <xdr:rowOff>28239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53604"/>
          <a:ext cx="889000" cy="4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8091</xdr:rowOff>
    </xdr:from>
    <xdr:to>
      <xdr:col>10</xdr:col>
      <xdr:colOff>114300</xdr:colOff>
      <xdr:row>78</xdr:row>
      <xdr:rowOff>28239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381191"/>
          <a:ext cx="889000" cy="2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41366</xdr:rowOff>
    </xdr:from>
    <xdr:to>
      <xdr:col>24</xdr:col>
      <xdr:colOff>114300</xdr:colOff>
      <xdr:row>76</xdr:row>
      <xdr:rowOff>142966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7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19793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4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91250</xdr:rowOff>
    </xdr:from>
    <xdr:to>
      <xdr:col>20</xdr:col>
      <xdr:colOff>38100</xdr:colOff>
      <xdr:row>77</xdr:row>
      <xdr:rowOff>21400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37928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89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101154</xdr:rowOff>
    </xdr:from>
    <xdr:to>
      <xdr:col>15</xdr:col>
      <xdr:colOff>101600</xdr:colOff>
      <xdr:row>78</xdr:row>
      <xdr:rowOff>31304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0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22431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9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148889</xdr:rowOff>
    </xdr:from>
    <xdr:to>
      <xdr:col>10</xdr:col>
      <xdr:colOff>165100</xdr:colOff>
      <xdr:row>78</xdr:row>
      <xdr:rowOff>79039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70166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4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128741</xdr:rowOff>
    </xdr:from>
    <xdr:to>
      <xdr:col>6</xdr:col>
      <xdr:colOff>38100</xdr:colOff>
      <xdr:row>78</xdr:row>
      <xdr:rowOff>58891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50018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2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104161</xdr:rowOff>
    </xdr:from>
    <xdr:to>
      <xdr:col>24</xdr:col>
      <xdr:colOff>63500</xdr:colOff>
      <xdr:row>97</xdr:row>
      <xdr:rowOff>146988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34811"/>
          <a:ext cx="838200" cy="4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146988</xdr:rowOff>
    </xdr:from>
    <xdr:to>
      <xdr:col>19</xdr:col>
      <xdr:colOff>177800</xdr:colOff>
      <xdr:row>97</xdr:row>
      <xdr:rowOff>169404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77638"/>
          <a:ext cx="889000" cy="2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169404</xdr:rowOff>
    </xdr:from>
    <xdr:to>
      <xdr:col>15</xdr:col>
      <xdr:colOff>50800</xdr:colOff>
      <xdr:row>98</xdr:row>
      <xdr:rowOff>4341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00054"/>
          <a:ext cx="889000" cy="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1219</xdr:rowOff>
    </xdr:from>
    <xdr:to>
      <xdr:col>10</xdr:col>
      <xdr:colOff>114300</xdr:colOff>
      <xdr:row>98</xdr:row>
      <xdr:rowOff>4341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803319"/>
          <a:ext cx="889000" cy="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53361</xdr:rowOff>
    </xdr:from>
    <xdr:to>
      <xdr:col>24</xdr:col>
      <xdr:colOff>114300</xdr:colOff>
      <xdr:row>97</xdr:row>
      <xdr:rowOff>154961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139738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9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96188</xdr:rowOff>
    </xdr:from>
    <xdr:to>
      <xdr:col>20</xdr:col>
      <xdr:colOff>38100</xdr:colOff>
      <xdr:row>98</xdr:row>
      <xdr:rowOff>26338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2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17465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1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118604</xdr:rowOff>
    </xdr:from>
    <xdr:to>
      <xdr:col>15</xdr:col>
      <xdr:colOff>101600</xdr:colOff>
      <xdr:row>98</xdr:row>
      <xdr:rowOff>48754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4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39881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4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124991</xdr:rowOff>
    </xdr:from>
    <xdr:to>
      <xdr:col>10</xdr:col>
      <xdr:colOff>165100</xdr:colOff>
      <xdr:row>98</xdr:row>
      <xdr:rowOff>55141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46268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4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121869</xdr:rowOff>
    </xdr:from>
    <xdr:to>
      <xdr:col>6</xdr:col>
      <xdr:colOff>38100</xdr:colOff>
      <xdr:row>98</xdr:row>
      <xdr:rowOff>52019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43146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4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163085</xdr:rowOff>
    </xdr:from>
    <xdr:to>
      <xdr:col>55</xdr:col>
      <xdr:colOff>0</xdr:colOff>
      <xdr:row>57</xdr:row>
      <xdr:rowOff>167410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35735"/>
          <a:ext cx="8382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167410</xdr:rowOff>
    </xdr:from>
    <xdr:to>
      <xdr:col>50</xdr:col>
      <xdr:colOff>114300</xdr:colOff>
      <xdr:row>58</xdr:row>
      <xdr:rowOff>2284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40060"/>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2284</xdr:rowOff>
    </xdr:from>
    <xdr:to>
      <xdr:col>45</xdr:col>
      <xdr:colOff>177800</xdr:colOff>
      <xdr:row>58</xdr:row>
      <xdr:rowOff>24177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46384"/>
          <a:ext cx="889000" cy="2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1214</xdr:rowOff>
    </xdr:from>
    <xdr:to>
      <xdr:col>41</xdr:col>
      <xdr:colOff>50800</xdr:colOff>
      <xdr:row>58</xdr:row>
      <xdr:rowOff>24177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45314"/>
          <a:ext cx="889000" cy="2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112285</xdr:rowOff>
    </xdr:from>
    <xdr:to>
      <xdr:col>55</xdr:col>
      <xdr:colOff>50800</xdr:colOff>
      <xdr:row>58</xdr:row>
      <xdr:rowOff>42435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90712</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6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116610</xdr:rowOff>
    </xdr:from>
    <xdr:to>
      <xdr:col>50</xdr:col>
      <xdr:colOff>165100</xdr:colOff>
      <xdr:row>58</xdr:row>
      <xdr:rowOff>46760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37887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8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122934</xdr:rowOff>
    </xdr:from>
    <xdr:to>
      <xdr:col>46</xdr:col>
      <xdr:colOff>38100</xdr:colOff>
      <xdr:row>58</xdr:row>
      <xdr:rowOff>53084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9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44211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8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144827</xdr:rowOff>
    </xdr:from>
    <xdr:to>
      <xdr:col>41</xdr:col>
      <xdr:colOff>101600</xdr:colOff>
      <xdr:row>58</xdr:row>
      <xdr:rowOff>74977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1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66104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1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121864</xdr:rowOff>
    </xdr:from>
    <xdr:to>
      <xdr:col>36</xdr:col>
      <xdr:colOff>165100</xdr:colOff>
      <xdr:row>58</xdr:row>
      <xdr:rowOff>52014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9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43141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8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5017</xdr:rowOff>
    </xdr:from>
    <xdr:to>
      <xdr:col>55</xdr:col>
      <xdr:colOff>0</xdr:colOff>
      <xdr:row>77</xdr:row>
      <xdr:rowOff>119377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06667"/>
          <a:ext cx="838200" cy="11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119377</xdr:rowOff>
    </xdr:from>
    <xdr:to>
      <xdr:col>50</xdr:col>
      <xdr:colOff>114300</xdr:colOff>
      <xdr:row>78</xdr:row>
      <xdr:rowOff>77460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21027"/>
          <a:ext cx="889000" cy="12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77460</xdr:rowOff>
    </xdr:from>
    <xdr:to>
      <xdr:col>45</xdr:col>
      <xdr:colOff>177800</xdr:colOff>
      <xdr:row>78</xdr:row>
      <xdr:rowOff>89911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50560"/>
          <a:ext cx="889000" cy="1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89911</xdr:rowOff>
    </xdr:from>
    <xdr:to>
      <xdr:col>41</xdr:col>
      <xdr:colOff>50800</xdr:colOff>
      <xdr:row>78</xdr:row>
      <xdr:rowOff>91839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63011"/>
          <a:ext cx="889000" cy="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125667</xdr:rowOff>
    </xdr:from>
    <xdr:to>
      <xdr:col>55</xdr:col>
      <xdr:colOff>50800</xdr:colOff>
      <xdr:row>77</xdr:row>
      <xdr:rowOff>55817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148544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0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68577</xdr:rowOff>
    </xdr:from>
    <xdr:to>
      <xdr:col>50</xdr:col>
      <xdr:colOff>165100</xdr:colOff>
      <xdr:row>77</xdr:row>
      <xdr:rowOff>170177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7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161304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36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26660</xdr:rowOff>
    </xdr:from>
    <xdr:to>
      <xdr:col>46</xdr:col>
      <xdr:colOff>38100</xdr:colOff>
      <xdr:row>78</xdr:row>
      <xdr:rowOff>128260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119387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9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39111</xdr:rowOff>
    </xdr:from>
    <xdr:to>
      <xdr:col>41</xdr:col>
      <xdr:colOff>101600</xdr:colOff>
      <xdr:row>78</xdr:row>
      <xdr:rowOff>140711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1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131838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0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41039</xdr:rowOff>
    </xdr:from>
    <xdr:to>
      <xdr:col>36</xdr:col>
      <xdr:colOff>165100</xdr:colOff>
      <xdr:row>78</xdr:row>
      <xdr:rowOff>142639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1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133766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0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32911</xdr:rowOff>
    </xdr:from>
    <xdr:to>
      <xdr:col>55</xdr:col>
      <xdr:colOff>0</xdr:colOff>
      <xdr:row>96</xdr:row>
      <xdr:rowOff>30730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320661"/>
          <a:ext cx="838200" cy="16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26401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14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30730</xdr:rowOff>
    </xdr:from>
    <xdr:to>
      <xdr:col>50</xdr:col>
      <xdr:colOff>114300</xdr:colOff>
      <xdr:row>96</xdr:row>
      <xdr:rowOff>126343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489930"/>
          <a:ext cx="889000" cy="9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49468</xdr:rowOff>
    </xdr:from>
    <xdr:to>
      <xdr:col>45</xdr:col>
      <xdr:colOff>177800</xdr:colOff>
      <xdr:row>96</xdr:row>
      <xdr:rowOff>126343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508668"/>
          <a:ext cx="889000" cy="7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49468</xdr:rowOff>
    </xdr:from>
    <xdr:to>
      <xdr:col>41</xdr:col>
      <xdr:colOff>50800</xdr:colOff>
      <xdr:row>96</xdr:row>
      <xdr:rowOff>66796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508668"/>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153561</xdr:rowOff>
    </xdr:from>
    <xdr:to>
      <xdr:col>55</xdr:col>
      <xdr:colOff>50800</xdr:colOff>
      <xdr:row>95</xdr:row>
      <xdr:rowOff>83711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26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4988</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12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151380</xdr:rowOff>
    </xdr:from>
    <xdr:to>
      <xdr:col>50</xdr:col>
      <xdr:colOff>165100</xdr:colOff>
      <xdr:row>96</xdr:row>
      <xdr:rowOff>81530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72657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3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75543</xdr:rowOff>
    </xdr:from>
    <xdr:to>
      <xdr:col>46</xdr:col>
      <xdr:colOff>38100</xdr:colOff>
      <xdr:row>97</xdr:row>
      <xdr:rowOff>5693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3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168270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2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170118</xdr:rowOff>
    </xdr:from>
    <xdr:to>
      <xdr:col>41</xdr:col>
      <xdr:colOff>101600</xdr:colOff>
      <xdr:row>96</xdr:row>
      <xdr:rowOff>100268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5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91395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55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15996</xdr:rowOff>
    </xdr:from>
    <xdr:to>
      <xdr:col>36</xdr:col>
      <xdr:colOff>165100</xdr:colOff>
      <xdr:row>96</xdr:row>
      <xdr:rowOff>117596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108723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56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111680</xdr:rowOff>
    </xdr:from>
    <xdr:to>
      <xdr:col>85</xdr:col>
      <xdr:colOff>127000</xdr:colOff>
      <xdr:row>36</xdr:row>
      <xdr:rowOff>167099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5426630"/>
          <a:ext cx="838200" cy="9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14738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86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104626</xdr:rowOff>
    </xdr:from>
    <xdr:to>
      <xdr:col>81</xdr:col>
      <xdr:colOff>50800</xdr:colOff>
      <xdr:row>36</xdr:row>
      <xdr:rowOff>167099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105376"/>
          <a:ext cx="889000" cy="23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104626</xdr:rowOff>
    </xdr:from>
    <xdr:to>
      <xdr:col>76</xdr:col>
      <xdr:colOff>114300</xdr:colOff>
      <xdr:row>36</xdr:row>
      <xdr:rowOff>63424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105376"/>
          <a:ext cx="889000" cy="13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157766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853</xdr:rowOff>
    </xdr:from>
    <xdr:to>
      <xdr:col>71</xdr:col>
      <xdr:colOff>177800</xdr:colOff>
      <xdr:row>36</xdr:row>
      <xdr:rowOff>63424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173053"/>
          <a:ext cx="889000" cy="6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30882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36520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8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60880</xdr:rowOff>
    </xdr:from>
    <xdr:to>
      <xdr:col>85</xdr:col>
      <xdr:colOff>177800</xdr:colOff>
      <xdr:row>31</xdr:row>
      <xdr:rowOff>162480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3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83757</xdr:rowOff>
    </xdr:from>
    <xdr:ext cx="599010"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22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116299</xdr:rowOff>
    </xdr:from>
    <xdr:to>
      <xdr:col>81</xdr:col>
      <xdr:colOff>101600</xdr:colOff>
      <xdr:row>37</xdr:row>
      <xdr:rowOff>46449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37576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8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53826</xdr:rowOff>
    </xdr:from>
    <xdr:to>
      <xdr:col>76</xdr:col>
      <xdr:colOff>165100</xdr:colOff>
      <xdr:row>35</xdr:row>
      <xdr:rowOff>155426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05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503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82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12624</xdr:rowOff>
    </xdr:from>
    <xdr:to>
      <xdr:col>72</xdr:col>
      <xdr:colOff>38100</xdr:colOff>
      <xdr:row>36</xdr:row>
      <xdr:rowOff>114224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1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130751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96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121503</xdr:rowOff>
    </xdr:from>
    <xdr:to>
      <xdr:col>67</xdr:col>
      <xdr:colOff>101600</xdr:colOff>
      <xdr:row>36</xdr:row>
      <xdr:rowOff>51653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12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68180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8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36894</xdr:rowOff>
    </xdr:from>
    <xdr:to>
      <xdr:col>85</xdr:col>
      <xdr:colOff>127000</xdr:colOff>
      <xdr:row>56</xdr:row>
      <xdr:rowOff>4003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466644"/>
          <a:ext cx="838200" cy="13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95728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25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4003</xdr:rowOff>
    </xdr:from>
    <xdr:to>
      <xdr:col>81</xdr:col>
      <xdr:colOff>50800</xdr:colOff>
      <xdr:row>56</xdr:row>
      <xdr:rowOff>27938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605203"/>
          <a:ext cx="8890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61735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66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27938</xdr:rowOff>
    </xdr:from>
    <xdr:to>
      <xdr:col>76</xdr:col>
      <xdr:colOff>114300</xdr:colOff>
      <xdr:row>56</xdr:row>
      <xdr:rowOff>165541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629138"/>
          <a:ext cx="889000" cy="13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70280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115372</xdr:rowOff>
    </xdr:from>
    <xdr:to>
      <xdr:col>71</xdr:col>
      <xdr:colOff>177800</xdr:colOff>
      <xdr:row>56</xdr:row>
      <xdr:rowOff>165541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716572"/>
          <a:ext cx="889000" cy="5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157544</xdr:rowOff>
    </xdr:from>
    <xdr:to>
      <xdr:col>85</xdr:col>
      <xdr:colOff>177800</xdr:colOff>
      <xdr:row>55</xdr:row>
      <xdr:rowOff>87694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41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8971</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26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124653</xdr:rowOff>
    </xdr:from>
    <xdr:to>
      <xdr:col>81</xdr:col>
      <xdr:colOff>101600</xdr:colOff>
      <xdr:row>56</xdr:row>
      <xdr:rowOff>54803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5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71330</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329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148588</xdr:rowOff>
    </xdr:from>
    <xdr:to>
      <xdr:col>76</xdr:col>
      <xdr:colOff>165100</xdr:colOff>
      <xdr:row>56</xdr:row>
      <xdr:rowOff>78738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7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95265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35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114741</xdr:rowOff>
    </xdr:from>
    <xdr:to>
      <xdr:col>72</xdr:col>
      <xdr:colOff>38100</xdr:colOff>
      <xdr:row>57</xdr:row>
      <xdr:rowOff>44891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1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36018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64572</xdr:rowOff>
    </xdr:from>
    <xdr:to>
      <xdr:col>67</xdr:col>
      <xdr:colOff>101600</xdr:colOff>
      <xdr:row>56</xdr:row>
      <xdr:rowOff>166172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6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157299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5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126358</xdr:rowOff>
    </xdr:from>
    <xdr:to>
      <xdr:col>85</xdr:col>
      <xdr:colOff>127000</xdr:colOff>
      <xdr:row>78</xdr:row>
      <xdr:rowOff>132440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499458"/>
          <a:ext cx="838200" cy="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153178</xdr:rowOff>
    </xdr:from>
    <xdr:to>
      <xdr:col>81</xdr:col>
      <xdr:colOff>50800</xdr:colOff>
      <xdr:row>78</xdr:row>
      <xdr:rowOff>126358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011928"/>
          <a:ext cx="889000" cy="48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153178</xdr:rowOff>
    </xdr:from>
    <xdr:to>
      <xdr:col>76</xdr:col>
      <xdr:colOff>114300</xdr:colOff>
      <xdr:row>77</xdr:row>
      <xdr:rowOff>51890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011928"/>
          <a:ext cx="889000" cy="24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30824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4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158207</xdr:rowOff>
    </xdr:from>
    <xdr:to>
      <xdr:col>71</xdr:col>
      <xdr:colOff>177800</xdr:colOff>
      <xdr:row>77</xdr:row>
      <xdr:rowOff>51890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2502607"/>
          <a:ext cx="889000" cy="75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36165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40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37436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41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81640</xdr:rowOff>
    </xdr:from>
    <xdr:to>
      <xdr:col>85</xdr:col>
      <xdr:colOff>177800</xdr:colOff>
      <xdr:row>79</xdr:row>
      <xdr:rowOff>11790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5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168017</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6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75558</xdr:rowOff>
    </xdr:from>
    <xdr:to>
      <xdr:col>81</xdr:col>
      <xdr:colOff>101600</xdr:colOff>
      <xdr:row>79</xdr:row>
      <xdr:rowOff>5708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4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168285</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54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102378</xdr:rowOff>
    </xdr:from>
    <xdr:to>
      <xdr:col>76</xdr:col>
      <xdr:colOff>165100</xdr:colOff>
      <xdr:row>76</xdr:row>
      <xdr:rowOff>32528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296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49055</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273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1090</xdr:rowOff>
    </xdr:from>
    <xdr:to>
      <xdr:col>72</xdr:col>
      <xdr:colOff>38100</xdr:colOff>
      <xdr:row>77</xdr:row>
      <xdr:rowOff>102690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20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119217</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297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107407</xdr:rowOff>
    </xdr:from>
    <xdr:to>
      <xdr:col>67</xdr:col>
      <xdr:colOff>101600</xdr:colOff>
      <xdr:row>73</xdr:row>
      <xdr:rowOff>37557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245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54084</xdr:rowOff>
    </xdr:from>
    <xdr:ext cx="59901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14795" y="12227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65058</xdr:rowOff>
    </xdr:from>
    <xdr:to>
      <xdr:col>85</xdr:col>
      <xdr:colOff>127000</xdr:colOff>
      <xdr:row>96</xdr:row>
      <xdr:rowOff>104149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524258"/>
          <a:ext cx="8382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104149</xdr:rowOff>
    </xdr:from>
    <xdr:to>
      <xdr:col>81</xdr:col>
      <xdr:colOff>50800</xdr:colOff>
      <xdr:row>96</xdr:row>
      <xdr:rowOff>151011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563349"/>
          <a:ext cx="889000" cy="4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151011</xdr:rowOff>
    </xdr:from>
    <xdr:to>
      <xdr:col>76</xdr:col>
      <xdr:colOff>114300</xdr:colOff>
      <xdr:row>96</xdr:row>
      <xdr:rowOff>156735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610211"/>
          <a:ext cx="8890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156735</xdr:rowOff>
    </xdr:from>
    <xdr:to>
      <xdr:col>71</xdr:col>
      <xdr:colOff>177800</xdr:colOff>
      <xdr:row>96</xdr:row>
      <xdr:rowOff>167808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615935"/>
          <a:ext cx="8890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14258</xdr:rowOff>
    </xdr:from>
    <xdr:to>
      <xdr:col>85</xdr:col>
      <xdr:colOff>177800</xdr:colOff>
      <xdr:row>96</xdr:row>
      <xdr:rowOff>115858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4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164135</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45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53349</xdr:rowOff>
    </xdr:from>
    <xdr:to>
      <xdr:col>81</xdr:col>
      <xdr:colOff>101600</xdr:colOff>
      <xdr:row>96</xdr:row>
      <xdr:rowOff>154949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5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146076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60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100211</xdr:rowOff>
    </xdr:from>
    <xdr:to>
      <xdr:col>76</xdr:col>
      <xdr:colOff>165100</xdr:colOff>
      <xdr:row>97</xdr:row>
      <xdr:rowOff>30361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55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21488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65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105935</xdr:rowOff>
    </xdr:from>
    <xdr:to>
      <xdr:col>72</xdr:col>
      <xdr:colOff>38100</xdr:colOff>
      <xdr:row>97</xdr:row>
      <xdr:rowOff>36085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56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27212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65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117008</xdr:rowOff>
    </xdr:from>
    <xdr:to>
      <xdr:col>67</xdr:col>
      <xdr:colOff>101600</xdr:colOff>
      <xdr:row>97</xdr:row>
      <xdr:rowOff>47158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57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38285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66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例年</a:t>
          </a:r>
          <a:r>
            <a:rPr kumimoji="1" lang="ja-JP" altLang="ja-JP" sz="1100">
              <a:solidFill>
                <a:schemeClr val="dk1"/>
              </a:solidFill>
              <a:effectLst/>
              <a:latin typeface="+mn-lt"/>
              <a:ea typeface="+mn-ea"/>
              <a:cs typeface="+mn-cs"/>
            </a:rPr>
            <a:t>ほぼ全ての費目で類似団体平均値を下回った</a:t>
          </a:r>
          <a:r>
            <a:rPr kumimoji="1" lang="ja-JP" altLang="en-US" sz="1100">
              <a:solidFill>
                <a:schemeClr val="dk1"/>
              </a:solidFill>
              <a:effectLst/>
              <a:latin typeface="+mn-lt"/>
              <a:ea typeface="+mn-ea"/>
              <a:cs typeface="+mn-cs"/>
            </a:rPr>
            <a:t>いたが令和３年度は５項目で</a:t>
          </a:r>
          <a:r>
            <a:rPr kumimoji="1" lang="ja-JP" altLang="ja-JP" sz="1100">
              <a:solidFill>
                <a:schemeClr val="dk1"/>
              </a:solidFill>
              <a:effectLst/>
              <a:latin typeface="+mn-lt"/>
              <a:ea typeface="+mn-ea"/>
              <a:cs typeface="+mn-cs"/>
            </a:rPr>
            <a:t>類似団体平均を上回った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議会費で会計年度任用職員制度に伴う人件費</a:t>
          </a:r>
          <a:r>
            <a:rPr kumimoji="1" lang="ja-JP" altLang="en-US" sz="1100">
              <a:solidFill>
                <a:schemeClr val="dk1"/>
              </a:solidFill>
              <a:effectLst/>
              <a:latin typeface="+mn-lt"/>
              <a:ea typeface="+mn-ea"/>
              <a:cs typeface="+mn-cs"/>
            </a:rPr>
            <a:t>や議会用タブレット端末の導入、議会映像配信システムの構築</a:t>
          </a:r>
          <a:r>
            <a:rPr kumimoji="1" lang="ja-JP" altLang="ja-JP" sz="1100">
              <a:solidFill>
                <a:schemeClr val="dk1"/>
              </a:solidFill>
              <a:effectLst/>
              <a:latin typeface="+mn-lt"/>
              <a:ea typeface="+mn-ea"/>
              <a:cs typeface="+mn-cs"/>
            </a:rPr>
            <a:t>等により類似団体平均より</a:t>
          </a:r>
          <a:r>
            <a:rPr kumimoji="1" lang="ja-JP" altLang="en-US"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2,842</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27.9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産直施設大規模改修工事が行われ（一部は令和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年度に繰越）同</a:t>
          </a:r>
          <a:r>
            <a:rPr kumimoji="1" lang="en-US" altLang="ja-JP" sz="1100">
              <a:solidFill>
                <a:schemeClr val="dk1"/>
              </a:solidFill>
              <a:effectLst/>
              <a:latin typeface="+mn-lt"/>
              <a:ea typeface="+mn-ea"/>
              <a:cs typeface="+mn-cs"/>
            </a:rPr>
            <a:t>7,571</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17.8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土木費は道路橋りょう工事の事業費増に加え、除雪車両等の整備も行ったため、同</a:t>
          </a:r>
          <a:r>
            <a:rPr kumimoji="1" lang="en-US" altLang="ja-JP" sz="1100">
              <a:solidFill>
                <a:schemeClr val="dk1"/>
              </a:solidFill>
              <a:effectLst/>
              <a:latin typeface="+mn-lt"/>
              <a:ea typeface="+mn-ea"/>
              <a:cs typeface="+mn-cs"/>
            </a:rPr>
            <a:t>10,084</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9.6</a:t>
          </a:r>
          <a:r>
            <a:rPr kumimoji="1" lang="ja-JP" altLang="en-US" sz="1100">
              <a:solidFill>
                <a:schemeClr val="dk1"/>
              </a:solidFill>
              <a:effectLst/>
              <a:latin typeface="+mn-lt"/>
              <a:ea typeface="+mn-ea"/>
              <a:cs typeface="+mn-cs"/>
            </a:rPr>
            <a:t>％）、消防費が二戸消防署九戸分署新築移転等もあり同</a:t>
          </a:r>
          <a:r>
            <a:rPr kumimoji="1" lang="en-US" altLang="ja-JP" sz="1100">
              <a:solidFill>
                <a:schemeClr val="dk1"/>
              </a:solidFill>
              <a:effectLst/>
              <a:latin typeface="+mn-lt"/>
              <a:ea typeface="+mn-ea"/>
              <a:cs typeface="+mn-cs"/>
            </a:rPr>
            <a:t>76,493</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158.3</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教育費が</a:t>
          </a:r>
          <a:r>
            <a:rPr kumimoji="1" lang="ja-JP" altLang="en-US" sz="1100">
              <a:solidFill>
                <a:schemeClr val="dk1"/>
              </a:solidFill>
              <a:effectLst/>
              <a:latin typeface="+mn-lt"/>
              <a:ea typeface="+mn-ea"/>
              <a:cs typeface="+mn-cs"/>
            </a:rPr>
            <a:t>村内小中学校エアコン設置工事や校務用パソコンの更新、電子黒板等の購入により同</a:t>
          </a:r>
          <a:r>
            <a:rPr kumimoji="1" lang="en-US" altLang="ja-JP" sz="1100">
              <a:solidFill>
                <a:schemeClr val="dk1"/>
              </a:solidFill>
              <a:effectLst/>
              <a:latin typeface="+mn-lt"/>
              <a:ea typeface="+mn-ea"/>
              <a:cs typeface="+mn-cs"/>
            </a:rPr>
            <a:t>28,698</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27.0</a:t>
          </a:r>
          <a:r>
            <a:rPr kumimoji="1" lang="ja-JP" altLang="ja-JP" sz="1100">
              <a:solidFill>
                <a:schemeClr val="dk1"/>
              </a:solidFill>
              <a:effectLst/>
              <a:latin typeface="+mn-lt"/>
              <a:ea typeface="+mn-ea"/>
              <a:cs typeface="+mn-cs"/>
            </a:rPr>
            <a:t>％）上回った。下回った目的別歳出は、</a:t>
          </a:r>
          <a:r>
            <a:rPr kumimoji="1" lang="ja-JP" altLang="en-US" sz="1100">
              <a:solidFill>
                <a:schemeClr val="dk1"/>
              </a:solidFill>
              <a:effectLst/>
              <a:latin typeface="+mn-lt"/>
              <a:ea typeface="+mn-ea"/>
              <a:cs typeface="+mn-cs"/>
            </a:rPr>
            <a:t>総務費で類似団体平均を</a:t>
          </a:r>
          <a:r>
            <a:rPr kumimoji="1" lang="en-US" altLang="ja-JP" sz="1100">
              <a:solidFill>
                <a:schemeClr val="dk1"/>
              </a:solidFill>
              <a:effectLst/>
              <a:latin typeface="+mn-lt"/>
              <a:ea typeface="+mn-ea"/>
              <a:cs typeface="+mn-cs"/>
            </a:rPr>
            <a:t>121,248</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80.7</a:t>
          </a:r>
          <a:r>
            <a:rPr kumimoji="1" lang="ja-JP" altLang="en-US" sz="1100">
              <a:solidFill>
                <a:schemeClr val="dk1"/>
              </a:solidFill>
              <a:effectLst/>
              <a:latin typeface="+mn-lt"/>
              <a:ea typeface="+mn-ea"/>
              <a:cs typeface="+mn-cs"/>
            </a:rPr>
            <a:t>％）、民生費で同</a:t>
          </a:r>
          <a:r>
            <a:rPr kumimoji="1" lang="en-US" altLang="ja-JP" sz="1100">
              <a:solidFill>
                <a:schemeClr val="dk1"/>
              </a:solidFill>
              <a:effectLst/>
              <a:latin typeface="+mn-lt"/>
              <a:ea typeface="+mn-ea"/>
              <a:cs typeface="+mn-cs"/>
            </a:rPr>
            <a:t>15,429</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6.9</a:t>
          </a:r>
          <a:r>
            <a:rPr kumimoji="1" lang="ja-JP" altLang="en-US" sz="1100">
              <a:solidFill>
                <a:schemeClr val="dk1"/>
              </a:solidFill>
              <a:effectLst/>
              <a:latin typeface="+mn-lt"/>
              <a:ea typeface="+mn-ea"/>
              <a:cs typeface="+mn-cs"/>
            </a:rPr>
            <a:t>％）、衛生費で同</a:t>
          </a:r>
          <a:r>
            <a:rPr kumimoji="1" lang="en-US" altLang="ja-JP" sz="1100">
              <a:solidFill>
                <a:schemeClr val="dk1"/>
              </a:solidFill>
              <a:effectLst/>
              <a:latin typeface="+mn-lt"/>
              <a:ea typeface="+mn-ea"/>
              <a:cs typeface="+mn-cs"/>
            </a:rPr>
            <a:t>60,650</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134.0</a:t>
          </a:r>
          <a:r>
            <a:rPr kumimoji="1" lang="ja-JP" altLang="en-US" sz="1100">
              <a:solidFill>
                <a:schemeClr val="dk1"/>
              </a:solidFill>
              <a:effectLst/>
              <a:latin typeface="+mn-lt"/>
              <a:ea typeface="+mn-ea"/>
              <a:cs typeface="+mn-cs"/>
            </a:rPr>
            <a:t>％）、農林水産業費で同</a:t>
          </a:r>
          <a:r>
            <a:rPr kumimoji="1" lang="en-US" altLang="ja-JP" sz="1100">
              <a:solidFill>
                <a:schemeClr val="dk1"/>
              </a:solidFill>
              <a:effectLst/>
              <a:latin typeface="+mn-lt"/>
              <a:ea typeface="+mn-ea"/>
              <a:cs typeface="+mn-cs"/>
            </a:rPr>
            <a:t>48,340</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45.1</a:t>
          </a:r>
          <a:r>
            <a:rPr kumimoji="1" lang="ja-JP" altLang="ja-JP" sz="1100">
              <a:solidFill>
                <a:schemeClr val="dk1"/>
              </a:solidFill>
              <a:effectLst/>
              <a:latin typeface="+mn-lt"/>
              <a:ea typeface="+mn-ea"/>
              <a:cs typeface="+mn-cs"/>
            </a:rPr>
            <a:t>％）減となっ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。また、公債費についても類似団体</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27,655</a:t>
          </a:r>
          <a:r>
            <a:rPr kumimoji="1" lang="ja-JP" altLang="en-US" sz="1100">
              <a:solidFill>
                <a:schemeClr val="dk1"/>
              </a:solidFill>
              <a:effectLst/>
              <a:latin typeface="+mn-lt"/>
              <a:ea typeface="+mn-ea"/>
              <a:cs typeface="+mn-cs"/>
            </a:rPr>
            <a:t>円下回って</a:t>
          </a:r>
          <a:r>
            <a:rPr kumimoji="1" lang="ja-JP" altLang="ja-JP" sz="1100">
              <a:solidFill>
                <a:schemeClr val="dk1"/>
              </a:solidFill>
              <a:effectLst/>
              <a:latin typeface="+mn-lt"/>
              <a:ea typeface="+mn-ea"/>
              <a:cs typeface="+mn-cs"/>
            </a:rPr>
            <a:t>おり、プライマリーバランスに配慮した行財政を進めてきた成果の表れと考える。令和３年度においては二戸消防署九戸分署移転新築事業や産直施設整備事業等の大規模工事を</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しており、その財源は起債や一般財源に頼ることになるが、今後は実質公債費比率や中長期的な財政見通しを立て、事業の取捨選択、優先順位を付けながら、効率的で安定的な行財政運営に努めていく。</a:t>
          </a:r>
          <a:endParaRPr lang="ja-JP" altLang="ja-JP" sz="1400">
            <a:effectLst/>
          </a:endParaRPr>
        </a:p>
        <a:p>
          <a:r>
            <a:rPr kumimoji="1" lang="ja-JP" altLang="ja-JP" sz="1100">
              <a:solidFill>
                <a:schemeClr val="dk1"/>
              </a:solidFill>
              <a:effectLst/>
              <a:latin typeface="+mn-lt"/>
              <a:ea typeface="+mn-ea"/>
              <a:cs typeface="+mn-cs"/>
            </a:rPr>
            <a:t>　また、全体的に、これまでの人件費及び公債費の抑制が功を奏している数値となっているが、今後は扶助費や物件費、補助費、人件費等は肥大化しており、２年度策定の公共施設個別管理計画に則り、施設の統廃合・整理合理化を進めつつ、長期的視点に立った戦略的な投資を進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岩手県九戸村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年度の単年度収支は、実質収支の相殺によって赤字となり、</a:t>
          </a:r>
          <a:r>
            <a:rPr kumimoji="1" lang="ja-JP" altLang="en-US" sz="1100">
              <a:solidFill>
                <a:schemeClr val="dk1"/>
              </a:solidFill>
              <a:effectLst/>
              <a:latin typeface="+mn-lt"/>
              <a:ea typeface="+mn-ea"/>
              <a:cs typeface="+mn-cs"/>
            </a:rPr>
            <a:t>財政調整基金の積立て及び取崩しを加味した</a:t>
          </a:r>
          <a:r>
            <a:rPr kumimoji="1" lang="ja-JP" altLang="ja-JP" sz="1100">
              <a:solidFill>
                <a:schemeClr val="dk1"/>
              </a:solidFill>
              <a:effectLst/>
              <a:latin typeface="+mn-lt"/>
              <a:ea typeface="+mn-ea"/>
              <a:cs typeface="+mn-cs"/>
            </a:rPr>
            <a:t>実質単年度収支が△</a:t>
          </a:r>
          <a:r>
            <a:rPr kumimoji="1" lang="en-US" altLang="ja-JP" sz="1100">
              <a:solidFill>
                <a:schemeClr val="dk1"/>
              </a:solidFill>
              <a:effectLst/>
              <a:latin typeface="+mn-lt"/>
              <a:ea typeface="+mn-ea"/>
              <a:cs typeface="+mn-cs"/>
            </a:rPr>
            <a:t>0.09</a:t>
          </a:r>
          <a:r>
            <a:rPr kumimoji="1" lang="ja-JP" altLang="ja-JP" sz="1100">
              <a:solidFill>
                <a:schemeClr val="dk1"/>
              </a:solidFill>
              <a:effectLst/>
              <a:latin typeface="+mn-lt"/>
              <a:ea typeface="+mn-ea"/>
              <a:cs typeface="+mn-cs"/>
            </a:rPr>
            <a:t>％となった。これは令和元年度の実質収支額が大き</a:t>
          </a:r>
          <a:r>
            <a:rPr kumimoji="1" lang="ja-JP" altLang="en-US" sz="1100">
              <a:solidFill>
                <a:schemeClr val="dk1"/>
              </a:solidFill>
              <a:effectLst/>
              <a:latin typeface="+mn-lt"/>
              <a:ea typeface="+mn-ea"/>
              <a:cs typeface="+mn-cs"/>
            </a:rPr>
            <a:t>く、単年度収支はマイナスとなっているが、実質収支額は黒字を堅持しており財政</a:t>
          </a:r>
          <a:r>
            <a:rPr kumimoji="1" lang="ja-JP" altLang="ja-JP" sz="1100">
              <a:solidFill>
                <a:schemeClr val="dk1"/>
              </a:solidFill>
              <a:effectLst/>
              <a:latin typeface="+mn-lt"/>
              <a:ea typeface="+mn-ea"/>
              <a:cs typeface="+mn-cs"/>
            </a:rPr>
            <a:t>上問題ないものと思われる。財政調整基金残高は、平成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年度から徹底して歳出削減に取り組</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行財政改革の結果、年々増加してきている。歳入・歳出のバランスには今後も配慮を続ける必要があるが、住民ニーズの把握と的確な事業を展開し、安定した行政運営に努めていく。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岩手県九戸村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前年度に引き続き全ての特別会計事業が黒字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を維持している。今後も健全な財政運営に努める。特別会計については、住民サービスの維持向上を図りつつも、近年増加傾向にある一般会計からの繰出金を抑制していく。</a:t>
          </a:r>
          <a:endParaRPr lang="ja-JP" altLang="ja-JP" sz="1400">
            <a:effectLst/>
          </a:endParaRPr>
        </a:p>
        <a:p>
          <a:r>
            <a:rPr kumimoji="1" lang="ja-JP" altLang="ja-JP" sz="1100">
              <a:solidFill>
                <a:schemeClr val="dk1"/>
              </a:solidFill>
              <a:effectLst/>
              <a:latin typeface="+mn-lt"/>
              <a:ea typeface="+mn-ea"/>
              <a:cs typeface="+mn-cs"/>
            </a:rPr>
            <a:t>実質収支額及び剰余金</a:t>
          </a:r>
          <a:endParaRPr lang="ja-JP" altLang="ja-JP" sz="1400">
            <a:effectLst/>
          </a:endParaRPr>
        </a:p>
        <a:p>
          <a:r>
            <a:rPr kumimoji="1" lang="ja-JP" altLang="ja-JP" sz="1100">
              <a:solidFill>
                <a:schemeClr val="dk1"/>
              </a:solidFill>
              <a:effectLst/>
              <a:latin typeface="+mn-lt"/>
              <a:ea typeface="+mn-ea"/>
              <a:cs typeface="+mn-cs"/>
            </a:rPr>
            <a:t>◇一般会計　</a:t>
          </a:r>
          <a:r>
            <a:rPr kumimoji="1" lang="en-US" altLang="ja-JP" sz="1100">
              <a:solidFill>
                <a:schemeClr val="dk1"/>
              </a:solidFill>
              <a:effectLst/>
              <a:latin typeface="+mn-lt"/>
              <a:ea typeface="+mn-ea"/>
              <a:cs typeface="+mn-cs"/>
            </a:rPr>
            <a:t>67,790</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◇国民健康保険特別会計　</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◇後期高齢者医療特別会計　</a:t>
          </a:r>
          <a:r>
            <a:rPr kumimoji="1" lang="en-US" altLang="ja-JP" sz="1100">
              <a:solidFill>
                <a:schemeClr val="dk1"/>
              </a:solidFill>
              <a:effectLst/>
              <a:latin typeface="+mn-lt"/>
              <a:ea typeface="+mn-ea"/>
              <a:cs typeface="+mn-cs"/>
            </a:rPr>
            <a:t>174</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◇農業集落排水事業特別会計　</a:t>
          </a:r>
          <a:r>
            <a:rPr kumimoji="1" lang="en-US" altLang="ja-JP" sz="1100">
              <a:solidFill>
                <a:schemeClr val="dk1"/>
              </a:solidFill>
              <a:effectLst/>
              <a:latin typeface="+mn-lt"/>
              <a:ea typeface="+mn-ea"/>
              <a:cs typeface="+mn-cs"/>
            </a:rPr>
            <a:t>850</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◇下水道事業特別会計　</a:t>
          </a:r>
          <a:r>
            <a:rPr kumimoji="1" lang="en-US" altLang="ja-JP" sz="1100">
              <a:solidFill>
                <a:schemeClr val="dk1"/>
              </a:solidFill>
              <a:effectLst/>
              <a:latin typeface="+mn-lt"/>
              <a:ea typeface="+mn-ea"/>
              <a:cs typeface="+mn-cs"/>
            </a:rPr>
            <a:t>4,087</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◇索道事業特別会計　</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◇水道事業会計　</a:t>
          </a:r>
          <a:r>
            <a:rPr kumimoji="1" lang="en-US" altLang="ja-JP" sz="1100">
              <a:solidFill>
                <a:schemeClr val="dk1"/>
              </a:solidFill>
              <a:effectLst/>
              <a:latin typeface="+mn-lt"/>
              <a:ea typeface="+mn-ea"/>
              <a:cs typeface="+mn-cs"/>
            </a:rPr>
            <a:t>222,786</a:t>
          </a:r>
          <a:r>
            <a:rPr kumimoji="1" lang="ja-JP" altLang="ja-JP" sz="1100">
              <a:solidFill>
                <a:schemeClr val="dk1"/>
              </a:solidFill>
              <a:effectLst/>
              <a:latin typeface="+mn-lt"/>
              <a:ea typeface="+mn-ea"/>
              <a:cs typeface="+mn-cs"/>
            </a:rPr>
            <a:t>千円</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79</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80</v>
      </c>
      <c r="C2" s="179"/>
      <c r="D2" s="180"/>
    </row>
    <row r="3" spans="1:119" ht="18.75" customHeight="1" thickBot="1" x14ac:dyDescent="0.2">
      <c r="A3" s="178"/>
      <c r="B3" s="632" t="s">
        <v>81</v>
      </c>
      <c r="C3" s="633"/>
      <c r="D3" s="633"/>
      <c r="E3" s="634"/>
      <c r="F3" s="634"/>
      <c r="G3" s="634"/>
      <c r="H3" s="634"/>
      <c r="I3" s="634"/>
      <c r="J3" s="634"/>
      <c r="K3" s="634"/>
      <c r="L3" s="634" t="s">
        <v>82</v>
      </c>
      <c r="M3" s="634"/>
      <c r="N3" s="634"/>
      <c r="O3" s="634"/>
      <c r="P3" s="634"/>
      <c r="Q3" s="634"/>
      <c r="R3" s="637"/>
      <c r="S3" s="637"/>
      <c r="T3" s="637"/>
      <c r="U3" s="637"/>
      <c r="V3" s="638"/>
      <c r="W3" s="528" t="s">
        <v>83</v>
      </c>
      <c r="X3" s="529"/>
      <c r="Y3" s="529"/>
      <c r="Z3" s="529"/>
      <c r="AA3" s="529"/>
      <c r="AB3" s="633"/>
      <c r="AC3" s="637" t="s">
        <v>84</v>
      </c>
      <c r="AD3" s="529"/>
      <c r="AE3" s="529"/>
      <c r="AF3" s="529"/>
      <c r="AG3" s="529"/>
      <c r="AH3" s="529"/>
      <c r="AI3" s="529"/>
      <c r="AJ3" s="529"/>
      <c r="AK3" s="529"/>
      <c r="AL3" s="599"/>
      <c r="AM3" s="528" t="s">
        <v>85</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86</v>
      </c>
      <c r="BO3" s="529"/>
      <c r="BP3" s="529"/>
      <c r="BQ3" s="529"/>
      <c r="BR3" s="529"/>
      <c r="BS3" s="529"/>
      <c r="BT3" s="529"/>
      <c r="BU3" s="599"/>
      <c r="BV3" s="528" t="s">
        <v>87</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88</v>
      </c>
      <c r="CU3" s="529"/>
      <c r="CV3" s="529"/>
      <c r="CW3" s="529"/>
      <c r="CX3" s="529"/>
      <c r="CY3" s="529"/>
      <c r="CZ3" s="529"/>
      <c r="DA3" s="599"/>
      <c r="DB3" s="528" t="s">
        <v>89</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90</v>
      </c>
      <c r="AZ4" s="486"/>
      <c r="BA4" s="486"/>
      <c r="BB4" s="486"/>
      <c r="BC4" s="486"/>
      <c r="BD4" s="486"/>
      <c r="BE4" s="486"/>
      <c r="BF4" s="486"/>
      <c r="BG4" s="486"/>
      <c r="BH4" s="486"/>
      <c r="BI4" s="486"/>
      <c r="BJ4" s="486"/>
      <c r="BK4" s="486"/>
      <c r="BL4" s="486"/>
      <c r="BM4" s="487"/>
      <c r="BN4" s="488">
        <v>5592964</v>
      </c>
      <c r="BO4" s="489"/>
      <c r="BP4" s="489"/>
      <c r="BQ4" s="489"/>
      <c r="BR4" s="489"/>
      <c r="BS4" s="489"/>
      <c r="BT4" s="489"/>
      <c r="BU4" s="490"/>
      <c r="BV4" s="488">
        <v>4920961</v>
      </c>
      <c r="BW4" s="489"/>
      <c r="BX4" s="489"/>
      <c r="BY4" s="489"/>
      <c r="BZ4" s="489"/>
      <c r="CA4" s="489"/>
      <c r="CB4" s="489"/>
      <c r="CC4" s="490"/>
      <c r="CD4" s="625" t="s">
        <v>91</v>
      </c>
      <c r="CE4" s="626"/>
      <c r="CF4" s="626"/>
      <c r="CG4" s="626"/>
      <c r="CH4" s="626"/>
      <c r="CI4" s="626"/>
      <c r="CJ4" s="626"/>
      <c r="CK4" s="626"/>
      <c r="CL4" s="626"/>
      <c r="CM4" s="626"/>
      <c r="CN4" s="626"/>
      <c r="CO4" s="626"/>
      <c r="CP4" s="626"/>
      <c r="CQ4" s="626"/>
      <c r="CR4" s="626"/>
      <c r="CS4" s="627"/>
      <c r="CT4" s="628">
        <v>2.2000000000000002</v>
      </c>
      <c r="CU4" s="629"/>
      <c r="CV4" s="629"/>
      <c r="CW4" s="629"/>
      <c r="CX4" s="629"/>
      <c r="CY4" s="629"/>
      <c r="CZ4" s="629"/>
      <c r="DA4" s="630"/>
      <c r="DB4" s="628">
        <v>3.8</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92</v>
      </c>
      <c r="AN5" s="416"/>
      <c r="AO5" s="416"/>
      <c r="AP5" s="416"/>
      <c r="AQ5" s="416"/>
      <c r="AR5" s="416"/>
      <c r="AS5" s="416"/>
      <c r="AT5" s="417"/>
      <c r="AU5" s="517" t="s">
        <v>93</v>
      </c>
      <c r="AV5" s="518"/>
      <c r="AW5" s="518"/>
      <c r="AX5" s="518"/>
      <c r="AY5" s="473" t="s">
        <v>94</v>
      </c>
      <c r="AZ5" s="474"/>
      <c r="BA5" s="474"/>
      <c r="BB5" s="474"/>
      <c r="BC5" s="474"/>
      <c r="BD5" s="474"/>
      <c r="BE5" s="474"/>
      <c r="BF5" s="474"/>
      <c r="BG5" s="474"/>
      <c r="BH5" s="474"/>
      <c r="BI5" s="474"/>
      <c r="BJ5" s="474"/>
      <c r="BK5" s="474"/>
      <c r="BL5" s="474"/>
      <c r="BM5" s="475"/>
      <c r="BN5" s="459">
        <v>5506747</v>
      </c>
      <c r="BO5" s="460"/>
      <c r="BP5" s="460"/>
      <c r="BQ5" s="460"/>
      <c r="BR5" s="460"/>
      <c r="BS5" s="460"/>
      <c r="BT5" s="460"/>
      <c r="BU5" s="461"/>
      <c r="BV5" s="459">
        <v>4785306</v>
      </c>
      <c r="BW5" s="460"/>
      <c r="BX5" s="460"/>
      <c r="BY5" s="460"/>
      <c r="BZ5" s="460"/>
      <c r="CA5" s="460"/>
      <c r="CB5" s="460"/>
      <c r="CC5" s="461"/>
      <c r="CD5" s="499" t="s">
        <v>95</v>
      </c>
      <c r="CE5" s="419"/>
      <c r="CF5" s="419"/>
      <c r="CG5" s="419"/>
      <c r="CH5" s="419"/>
      <c r="CI5" s="419"/>
      <c r="CJ5" s="419"/>
      <c r="CK5" s="419"/>
      <c r="CL5" s="419"/>
      <c r="CM5" s="419"/>
      <c r="CN5" s="419"/>
      <c r="CO5" s="419"/>
      <c r="CP5" s="419"/>
      <c r="CQ5" s="419"/>
      <c r="CR5" s="419"/>
      <c r="CS5" s="500"/>
      <c r="CT5" s="456">
        <v>81.099999999999994</v>
      </c>
      <c r="CU5" s="457"/>
      <c r="CV5" s="457"/>
      <c r="CW5" s="457"/>
      <c r="CX5" s="457"/>
      <c r="CY5" s="457"/>
      <c r="CZ5" s="457"/>
      <c r="DA5" s="458"/>
      <c r="DB5" s="456">
        <v>82.1</v>
      </c>
      <c r="DC5" s="457"/>
      <c r="DD5" s="457"/>
      <c r="DE5" s="457"/>
      <c r="DF5" s="457"/>
      <c r="DG5" s="457"/>
      <c r="DH5" s="457"/>
      <c r="DI5" s="458"/>
    </row>
    <row r="6" spans="1:119" ht="18.75" customHeight="1" x14ac:dyDescent="0.15">
      <c r="A6" s="178"/>
      <c r="B6" s="605" t="s">
        <v>96</v>
      </c>
      <c r="C6" s="446"/>
      <c r="D6" s="446"/>
      <c r="E6" s="606"/>
      <c r="F6" s="606"/>
      <c r="G6" s="606"/>
      <c r="H6" s="606"/>
      <c r="I6" s="606"/>
      <c r="J6" s="606"/>
      <c r="K6" s="606"/>
      <c r="L6" s="606" t="s">
        <v>97</v>
      </c>
      <c r="M6" s="606"/>
      <c r="N6" s="606"/>
      <c r="O6" s="606"/>
      <c r="P6" s="606"/>
      <c r="Q6" s="606"/>
      <c r="R6" s="444"/>
      <c r="S6" s="444"/>
      <c r="T6" s="444"/>
      <c r="U6" s="444"/>
      <c r="V6" s="612"/>
      <c r="W6" s="549" t="s">
        <v>98</v>
      </c>
      <c r="X6" s="445"/>
      <c r="Y6" s="445"/>
      <c r="Z6" s="445"/>
      <c r="AA6" s="445"/>
      <c r="AB6" s="446"/>
      <c r="AC6" s="617" t="s">
        <v>99</v>
      </c>
      <c r="AD6" s="618"/>
      <c r="AE6" s="618"/>
      <c r="AF6" s="618"/>
      <c r="AG6" s="618"/>
      <c r="AH6" s="618"/>
      <c r="AI6" s="618"/>
      <c r="AJ6" s="618"/>
      <c r="AK6" s="618"/>
      <c r="AL6" s="619"/>
      <c r="AM6" s="516" t="s">
        <v>100</v>
      </c>
      <c r="AN6" s="416"/>
      <c r="AO6" s="416"/>
      <c r="AP6" s="416"/>
      <c r="AQ6" s="416"/>
      <c r="AR6" s="416"/>
      <c r="AS6" s="416"/>
      <c r="AT6" s="417"/>
      <c r="AU6" s="517" t="s">
        <v>101</v>
      </c>
      <c r="AV6" s="518"/>
      <c r="AW6" s="518"/>
      <c r="AX6" s="518"/>
      <c r="AY6" s="473" t="s">
        <v>102</v>
      </c>
      <c r="AZ6" s="474"/>
      <c r="BA6" s="474"/>
      <c r="BB6" s="474"/>
      <c r="BC6" s="474"/>
      <c r="BD6" s="474"/>
      <c r="BE6" s="474"/>
      <c r="BF6" s="474"/>
      <c r="BG6" s="474"/>
      <c r="BH6" s="474"/>
      <c r="BI6" s="474"/>
      <c r="BJ6" s="474"/>
      <c r="BK6" s="474"/>
      <c r="BL6" s="474"/>
      <c r="BM6" s="475"/>
      <c r="BN6" s="459">
        <v>86217</v>
      </c>
      <c r="BO6" s="460"/>
      <c r="BP6" s="460"/>
      <c r="BQ6" s="460"/>
      <c r="BR6" s="460"/>
      <c r="BS6" s="460"/>
      <c r="BT6" s="460"/>
      <c r="BU6" s="461"/>
      <c r="BV6" s="459">
        <v>135655</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83.8</v>
      </c>
      <c r="CU6" s="603"/>
      <c r="CV6" s="603"/>
      <c r="CW6" s="603"/>
      <c r="CX6" s="603"/>
      <c r="CY6" s="603"/>
      <c r="CZ6" s="603"/>
      <c r="DA6" s="604"/>
      <c r="DB6" s="602">
        <v>84.4</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101</v>
      </c>
      <c r="AV7" s="518"/>
      <c r="AW7" s="518"/>
      <c r="AX7" s="518"/>
      <c r="AY7" s="473" t="s">
        <v>105</v>
      </c>
      <c r="AZ7" s="474"/>
      <c r="BA7" s="474"/>
      <c r="BB7" s="474"/>
      <c r="BC7" s="474"/>
      <c r="BD7" s="474"/>
      <c r="BE7" s="474"/>
      <c r="BF7" s="474"/>
      <c r="BG7" s="474"/>
      <c r="BH7" s="474"/>
      <c r="BI7" s="474"/>
      <c r="BJ7" s="474"/>
      <c r="BK7" s="474"/>
      <c r="BL7" s="474"/>
      <c r="BM7" s="475"/>
      <c r="BN7" s="459">
        <v>18427</v>
      </c>
      <c r="BO7" s="460"/>
      <c r="BP7" s="460"/>
      <c r="BQ7" s="460"/>
      <c r="BR7" s="460"/>
      <c r="BS7" s="460"/>
      <c r="BT7" s="460"/>
      <c r="BU7" s="461"/>
      <c r="BV7" s="459">
        <v>29089</v>
      </c>
      <c r="BW7" s="460"/>
      <c r="BX7" s="460"/>
      <c r="BY7" s="460"/>
      <c r="BZ7" s="460"/>
      <c r="CA7" s="460"/>
      <c r="CB7" s="460"/>
      <c r="CC7" s="461"/>
      <c r="CD7" s="499" t="s">
        <v>106</v>
      </c>
      <c r="CE7" s="419"/>
      <c r="CF7" s="419"/>
      <c r="CG7" s="419"/>
      <c r="CH7" s="419"/>
      <c r="CI7" s="419"/>
      <c r="CJ7" s="419"/>
      <c r="CK7" s="419"/>
      <c r="CL7" s="419"/>
      <c r="CM7" s="419"/>
      <c r="CN7" s="419"/>
      <c r="CO7" s="419"/>
      <c r="CP7" s="419"/>
      <c r="CQ7" s="419"/>
      <c r="CR7" s="419"/>
      <c r="CS7" s="500"/>
      <c r="CT7" s="459">
        <v>3048314</v>
      </c>
      <c r="CU7" s="460"/>
      <c r="CV7" s="460"/>
      <c r="CW7" s="460"/>
      <c r="CX7" s="460"/>
      <c r="CY7" s="460"/>
      <c r="CZ7" s="460"/>
      <c r="DA7" s="461"/>
      <c r="DB7" s="459">
        <v>2822658</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107</v>
      </c>
      <c r="AN8" s="416"/>
      <c r="AO8" s="416"/>
      <c r="AP8" s="416"/>
      <c r="AQ8" s="416"/>
      <c r="AR8" s="416"/>
      <c r="AS8" s="416"/>
      <c r="AT8" s="417"/>
      <c r="AU8" s="517" t="s">
        <v>101</v>
      </c>
      <c r="AV8" s="518"/>
      <c r="AW8" s="518"/>
      <c r="AX8" s="518"/>
      <c r="AY8" s="473" t="s">
        <v>108</v>
      </c>
      <c r="AZ8" s="474"/>
      <c r="BA8" s="474"/>
      <c r="BB8" s="474"/>
      <c r="BC8" s="474"/>
      <c r="BD8" s="474"/>
      <c r="BE8" s="474"/>
      <c r="BF8" s="474"/>
      <c r="BG8" s="474"/>
      <c r="BH8" s="474"/>
      <c r="BI8" s="474"/>
      <c r="BJ8" s="474"/>
      <c r="BK8" s="474"/>
      <c r="BL8" s="474"/>
      <c r="BM8" s="475"/>
      <c r="BN8" s="459">
        <v>67790</v>
      </c>
      <c r="BO8" s="460"/>
      <c r="BP8" s="460"/>
      <c r="BQ8" s="460"/>
      <c r="BR8" s="460"/>
      <c r="BS8" s="460"/>
      <c r="BT8" s="460"/>
      <c r="BU8" s="461"/>
      <c r="BV8" s="459">
        <v>106566</v>
      </c>
      <c r="BW8" s="460"/>
      <c r="BX8" s="460"/>
      <c r="BY8" s="460"/>
      <c r="BZ8" s="460"/>
      <c r="CA8" s="460"/>
      <c r="CB8" s="460"/>
      <c r="CC8" s="461"/>
      <c r="CD8" s="499" t="s">
        <v>109</v>
      </c>
      <c r="CE8" s="419"/>
      <c r="CF8" s="419"/>
      <c r="CG8" s="419"/>
      <c r="CH8" s="419"/>
      <c r="CI8" s="419"/>
      <c r="CJ8" s="419"/>
      <c r="CK8" s="419"/>
      <c r="CL8" s="419"/>
      <c r="CM8" s="419"/>
      <c r="CN8" s="419"/>
      <c r="CO8" s="419"/>
      <c r="CP8" s="419"/>
      <c r="CQ8" s="419"/>
      <c r="CR8" s="419"/>
      <c r="CS8" s="500"/>
      <c r="CT8" s="562">
        <v>0.2</v>
      </c>
      <c r="CU8" s="563"/>
      <c r="CV8" s="563"/>
      <c r="CW8" s="563"/>
      <c r="CX8" s="563"/>
      <c r="CY8" s="563"/>
      <c r="CZ8" s="563"/>
      <c r="DA8" s="564"/>
      <c r="DB8" s="562">
        <v>0.21</v>
      </c>
      <c r="DC8" s="563"/>
      <c r="DD8" s="563"/>
      <c r="DE8" s="563"/>
      <c r="DF8" s="563"/>
      <c r="DG8" s="563"/>
      <c r="DH8" s="563"/>
      <c r="DI8" s="564"/>
    </row>
    <row r="9" spans="1:119" ht="18.75" customHeight="1" thickBot="1" x14ac:dyDescent="0.2">
      <c r="A9" s="178"/>
      <c r="B9" s="591" t="s">
        <v>110</v>
      </c>
      <c r="C9" s="592"/>
      <c r="D9" s="592"/>
      <c r="E9" s="592"/>
      <c r="F9" s="592"/>
      <c r="G9" s="592"/>
      <c r="H9" s="592"/>
      <c r="I9" s="592"/>
      <c r="J9" s="592"/>
      <c r="K9" s="510"/>
      <c r="L9" s="593" t="s">
        <v>111</v>
      </c>
      <c r="M9" s="594"/>
      <c r="N9" s="594"/>
      <c r="O9" s="594"/>
      <c r="P9" s="594"/>
      <c r="Q9" s="595"/>
      <c r="R9" s="596">
        <v>5378</v>
      </c>
      <c r="S9" s="597"/>
      <c r="T9" s="597"/>
      <c r="U9" s="597"/>
      <c r="V9" s="598"/>
      <c r="W9" s="528" t="s">
        <v>112</v>
      </c>
      <c r="X9" s="529"/>
      <c r="Y9" s="529"/>
      <c r="Z9" s="529"/>
      <c r="AA9" s="529"/>
      <c r="AB9" s="529"/>
      <c r="AC9" s="529"/>
      <c r="AD9" s="529"/>
      <c r="AE9" s="529"/>
      <c r="AF9" s="529"/>
      <c r="AG9" s="529"/>
      <c r="AH9" s="529"/>
      <c r="AI9" s="529"/>
      <c r="AJ9" s="529"/>
      <c r="AK9" s="529"/>
      <c r="AL9" s="599"/>
      <c r="AM9" s="516" t="s">
        <v>113</v>
      </c>
      <c r="AN9" s="416"/>
      <c r="AO9" s="416"/>
      <c r="AP9" s="416"/>
      <c r="AQ9" s="416"/>
      <c r="AR9" s="416"/>
      <c r="AS9" s="416"/>
      <c r="AT9" s="417"/>
      <c r="AU9" s="517" t="s">
        <v>101</v>
      </c>
      <c r="AV9" s="518"/>
      <c r="AW9" s="518"/>
      <c r="AX9" s="518"/>
      <c r="AY9" s="473" t="s">
        <v>114</v>
      </c>
      <c r="AZ9" s="474"/>
      <c r="BA9" s="474"/>
      <c r="BB9" s="474"/>
      <c r="BC9" s="474"/>
      <c r="BD9" s="474"/>
      <c r="BE9" s="474"/>
      <c r="BF9" s="474"/>
      <c r="BG9" s="474"/>
      <c r="BH9" s="474"/>
      <c r="BI9" s="474"/>
      <c r="BJ9" s="474"/>
      <c r="BK9" s="474"/>
      <c r="BL9" s="474"/>
      <c r="BM9" s="475"/>
      <c r="BN9" s="459">
        <v>-38776</v>
      </c>
      <c r="BO9" s="460"/>
      <c r="BP9" s="460"/>
      <c r="BQ9" s="460"/>
      <c r="BR9" s="460"/>
      <c r="BS9" s="460"/>
      <c r="BT9" s="460"/>
      <c r="BU9" s="461"/>
      <c r="BV9" s="459">
        <v>-84660</v>
      </c>
      <c r="BW9" s="460"/>
      <c r="BX9" s="460"/>
      <c r="BY9" s="460"/>
      <c r="BZ9" s="460"/>
      <c r="CA9" s="460"/>
      <c r="CB9" s="460"/>
      <c r="CC9" s="461"/>
      <c r="CD9" s="499" t="s">
        <v>115</v>
      </c>
      <c r="CE9" s="419"/>
      <c r="CF9" s="419"/>
      <c r="CG9" s="419"/>
      <c r="CH9" s="419"/>
      <c r="CI9" s="419"/>
      <c r="CJ9" s="419"/>
      <c r="CK9" s="419"/>
      <c r="CL9" s="419"/>
      <c r="CM9" s="419"/>
      <c r="CN9" s="419"/>
      <c r="CO9" s="419"/>
      <c r="CP9" s="419"/>
      <c r="CQ9" s="419"/>
      <c r="CR9" s="419"/>
      <c r="CS9" s="500"/>
      <c r="CT9" s="456">
        <v>13.4</v>
      </c>
      <c r="CU9" s="457"/>
      <c r="CV9" s="457"/>
      <c r="CW9" s="457"/>
      <c r="CX9" s="457"/>
      <c r="CY9" s="457"/>
      <c r="CZ9" s="457"/>
      <c r="DA9" s="458"/>
      <c r="DB9" s="456">
        <v>14.2</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116</v>
      </c>
      <c r="M10" s="416"/>
      <c r="N10" s="416"/>
      <c r="O10" s="416"/>
      <c r="P10" s="416"/>
      <c r="Q10" s="417"/>
      <c r="R10" s="412">
        <v>5865</v>
      </c>
      <c r="S10" s="413"/>
      <c r="T10" s="413"/>
      <c r="U10" s="413"/>
      <c r="V10" s="472"/>
      <c r="W10" s="600"/>
      <c r="X10" s="410"/>
      <c r="Y10" s="410"/>
      <c r="Z10" s="410"/>
      <c r="AA10" s="410"/>
      <c r="AB10" s="410"/>
      <c r="AC10" s="410"/>
      <c r="AD10" s="410"/>
      <c r="AE10" s="410"/>
      <c r="AF10" s="410"/>
      <c r="AG10" s="410"/>
      <c r="AH10" s="410"/>
      <c r="AI10" s="410"/>
      <c r="AJ10" s="410"/>
      <c r="AK10" s="410"/>
      <c r="AL10" s="601"/>
      <c r="AM10" s="516" t="s">
        <v>117</v>
      </c>
      <c r="AN10" s="416"/>
      <c r="AO10" s="416"/>
      <c r="AP10" s="416"/>
      <c r="AQ10" s="416"/>
      <c r="AR10" s="416"/>
      <c r="AS10" s="416"/>
      <c r="AT10" s="417"/>
      <c r="AU10" s="517" t="s">
        <v>118</v>
      </c>
      <c r="AV10" s="518"/>
      <c r="AW10" s="518"/>
      <c r="AX10" s="518"/>
      <c r="AY10" s="473" t="s">
        <v>119</v>
      </c>
      <c r="AZ10" s="474"/>
      <c r="BA10" s="474"/>
      <c r="BB10" s="474"/>
      <c r="BC10" s="474"/>
      <c r="BD10" s="474"/>
      <c r="BE10" s="474"/>
      <c r="BF10" s="474"/>
      <c r="BG10" s="474"/>
      <c r="BH10" s="474"/>
      <c r="BI10" s="474"/>
      <c r="BJ10" s="474"/>
      <c r="BK10" s="474"/>
      <c r="BL10" s="474"/>
      <c r="BM10" s="475"/>
      <c r="BN10" s="459">
        <v>236057</v>
      </c>
      <c r="BO10" s="460"/>
      <c r="BP10" s="460"/>
      <c r="BQ10" s="460"/>
      <c r="BR10" s="460"/>
      <c r="BS10" s="460"/>
      <c r="BT10" s="460"/>
      <c r="BU10" s="461"/>
      <c r="BV10" s="459">
        <v>11083</v>
      </c>
      <c r="BW10" s="460"/>
      <c r="BX10" s="460"/>
      <c r="BY10" s="460"/>
      <c r="BZ10" s="460"/>
      <c r="CA10" s="460"/>
      <c r="CB10" s="460"/>
      <c r="CC10" s="461"/>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121</v>
      </c>
      <c r="M11" s="421"/>
      <c r="N11" s="421"/>
      <c r="O11" s="421"/>
      <c r="P11" s="421"/>
      <c r="Q11" s="422"/>
      <c r="R11" s="588" t="s">
        <v>122</v>
      </c>
      <c r="S11" s="589"/>
      <c r="T11" s="589"/>
      <c r="U11" s="589"/>
      <c r="V11" s="590"/>
      <c r="W11" s="600"/>
      <c r="X11" s="410"/>
      <c r="Y11" s="410"/>
      <c r="Z11" s="410"/>
      <c r="AA11" s="410"/>
      <c r="AB11" s="410"/>
      <c r="AC11" s="410"/>
      <c r="AD11" s="410"/>
      <c r="AE11" s="410"/>
      <c r="AF11" s="410"/>
      <c r="AG11" s="410"/>
      <c r="AH11" s="410"/>
      <c r="AI11" s="410"/>
      <c r="AJ11" s="410"/>
      <c r="AK11" s="410"/>
      <c r="AL11" s="601"/>
      <c r="AM11" s="516" t="s">
        <v>123</v>
      </c>
      <c r="AN11" s="416"/>
      <c r="AO11" s="416"/>
      <c r="AP11" s="416"/>
      <c r="AQ11" s="416"/>
      <c r="AR11" s="416"/>
      <c r="AS11" s="416"/>
      <c r="AT11" s="417"/>
      <c r="AU11" s="517" t="s">
        <v>124</v>
      </c>
      <c r="AV11" s="518"/>
      <c r="AW11" s="518"/>
      <c r="AX11" s="518"/>
      <c r="AY11" s="473" t="s">
        <v>125</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126</v>
      </c>
      <c r="CE11" s="419"/>
      <c r="CF11" s="419"/>
      <c r="CG11" s="419"/>
      <c r="CH11" s="419"/>
      <c r="CI11" s="419"/>
      <c r="CJ11" s="419"/>
      <c r="CK11" s="419"/>
      <c r="CL11" s="419"/>
      <c r="CM11" s="419"/>
      <c r="CN11" s="419"/>
      <c r="CO11" s="419"/>
      <c r="CP11" s="419"/>
      <c r="CQ11" s="419"/>
      <c r="CR11" s="419"/>
      <c r="CS11" s="500"/>
      <c r="CT11" s="562" t="s">
        <v>127</v>
      </c>
      <c r="CU11" s="563"/>
      <c r="CV11" s="563"/>
      <c r="CW11" s="563"/>
      <c r="CX11" s="563"/>
      <c r="CY11" s="563"/>
      <c r="CZ11" s="563"/>
      <c r="DA11" s="564"/>
      <c r="DB11" s="562" t="s">
        <v>128</v>
      </c>
      <c r="DC11" s="563"/>
      <c r="DD11" s="563"/>
      <c r="DE11" s="563"/>
      <c r="DF11" s="563"/>
      <c r="DG11" s="563"/>
      <c r="DH11" s="563"/>
      <c r="DI11" s="564"/>
    </row>
    <row r="12" spans="1:119" ht="18.75" customHeight="1" x14ac:dyDescent="0.15">
      <c r="A12" s="178"/>
      <c r="B12" s="565" t="s">
        <v>129</v>
      </c>
      <c r="C12" s="566"/>
      <c r="D12" s="566"/>
      <c r="E12" s="566"/>
      <c r="F12" s="566"/>
      <c r="G12" s="566"/>
      <c r="H12" s="566"/>
      <c r="I12" s="566"/>
      <c r="J12" s="566"/>
      <c r="K12" s="567"/>
      <c r="L12" s="574" t="s">
        <v>130</v>
      </c>
      <c r="M12" s="575"/>
      <c r="N12" s="575"/>
      <c r="O12" s="575"/>
      <c r="P12" s="575"/>
      <c r="Q12" s="576"/>
      <c r="R12" s="577">
        <v>5468</v>
      </c>
      <c r="S12" s="578"/>
      <c r="T12" s="578"/>
      <c r="U12" s="578"/>
      <c r="V12" s="579"/>
      <c r="W12" s="580" t="s">
        <v>1</v>
      </c>
      <c r="X12" s="518"/>
      <c r="Y12" s="518"/>
      <c r="Z12" s="518"/>
      <c r="AA12" s="518"/>
      <c r="AB12" s="581"/>
      <c r="AC12" s="582" t="s">
        <v>131</v>
      </c>
      <c r="AD12" s="583"/>
      <c r="AE12" s="583"/>
      <c r="AF12" s="583"/>
      <c r="AG12" s="584"/>
      <c r="AH12" s="582" t="s">
        <v>132</v>
      </c>
      <c r="AI12" s="583"/>
      <c r="AJ12" s="583"/>
      <c r="AK12" s="583"/>
      <c r="AL12" s="585"/>
      <c r="AM12" s="516" t="s">
        <v>133</v>
      </c>
      <c r="AN12" s="416"/>
      <c r="AO12" s="416"/>
      <c r="AP12" s="416"/>
      <c r="AQ12" s="416"/>
      <c r="AR12" s="416"/>
      <c r="AS12" s="416"/>
      <c r="AT12" s="417"/>
      <c r="AU12" s="517" t="s">
        <v>101</v>
      </c>
      <c r="AV12" s="518"/>
      <c r="AW12" s="518"/>
      <c r="AX12" s="518"/>
      <c r="AY12" s="473" t="s">
        <v>134</v>
      </c>
      <c r="AZ12" s="474"/>
      <c r="BA12" s="474"/>
      <c r="BB12" s="474"/>
      <c r="BC12" s="474"/>
      <c r="BD12" s="474"/>
      <c r="BE12" s="474"/>
      <c r="BF12" s="474"/>
      <c r="BG12" s="474"/>
      <c r="BH12" s="474"/>
      <c r="BI12" s="474"/>
      <c r="BJ12" s="474"/>
      <c r="BK12" s="474"/>
      <c r="BL12" s="474"/>
      <c r="BM12" s="475"/>
      <c r="BN12" s="459">
        <v>200000</v>
      </c>
      <c r="BO12" s="460"/>
      <c r="BP12" s="460"/>
      <c r="BQ12" s="460"/>
      <c r="BR12" s="460"/>
      <c r="BS12" s="460"/>
      <c r="BT12" s="460"/>
      <c r="BU12" s="461"/>
      <c r="BV12" s="459">
        <v>0</v>
      </c>
      <c r="BW12" s="460"/>
      <c r="BX12" s="460"/>
      <c r="BY12" s="460"/>
      <c r="BZ12" s="460"/>
      <c r="CA12" s="460"/>
      <c r="CB12" s="460"/>
      <c r="CC12" s="461"/>
      <c r="CD12" s="499" t="s">
        <v>135</v>
      </c>
      <c r="CE12" s="419"/>
      <c r="CF12" s="419"/>
      <c r="CG12" s="419"/>
      <c r="CH12" s="419"/>
      <c r="CI12" s="419"/>
      <c r="CJ12" s="419"/>
      <c r="CK12" s="419"/>
      <c r="CL12" s="419"/>
      <c r="CM12" s="419"/>
      <c r="CN12" s="419"/>
      <c r="CO12" s="419"/>
      <c r="CP12" s="419"/>
      <c r="CQ12" s="419"/>
      <c r="CR12" s="419"/>
      <c r="CS12" s="500"/>
      <c r="CT12" s="562" t="s">
        <v>128</v>
      </c>
      <c r="CU12" s="563"/>
      <c r="CV12" s="563"/>
      <c r="CW12" s="563"/>
      <c r="CX12" s="563"/>
      <c r="CY12" s="563"/>
      <c r="CZ12" s="563"/>
      <c r="DA12" s="564"/>
      <c r="DB12" s="562" t="s">
        <v>136</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137</v>
      </c>
      <c r="N13" s="544"/>
      <c r="O13" s="544"/>
      <c r="P13" s="544"/>
      <c r="Q13" s="545"/>
      <c r="R13" s="546">
        <v>5450</v>
      </c>
      <c r="S13" s="547"/>
      <c r="T13" s="547"/>
      <c r="U13" s="547"/>
      <c r="V13" s="548"/>
      <c r="W13" s="549" t="s">
        <v>138</v>
      </c>
      <c r="X13" s="445"/>
      <c r="Y13" s="445"/>
      <c r="Z13" s="445"/>
      <c r="AA13" s="445"/>
      <c r="AB13" s="446"/>
      <c r="AC13" s="412">
        <v>860</v>
      </c>
      <c r="AD13" s="413"/>
      <c r="AE13" s="413"/>
      <c r="AF13" s="413"/>
      <c r="AG13" s="414"/>
      <c r="AH13" s="412">
        <v>954</v>
      </c>
      <c r="AI13" s="413"/>
      <c r="AJ13" s="413"/>
      <c r="AK13" s="413"/>
      <c r="AL13" s="472"/>
      <c r="AM13" s="516" t="s">
        <v>139</v>
      </c>
      <c r="AN13" s="416"/>
      <c r="AO13" s="416"/>
      <c r="AP13" s="416"/>
      <c r="AQ13" s="416"/>
      <c r="AR13" s="416"/>
      <c r="AS13" s="416"/>
      <c r="AT13" s="417"/>
      <c r="AU13" s="517" t="s">
        <v>140</v>
      </c>
      <c r="AV13" s="518"/>
      <c r="AW13" s="518"/>
      <c r="AX13" s="518"/>
      <c r="AY13" s="473" t="s">
        <v>141</v>
      </c>
      <c r="AZ13" s="474"/>
      <c r="BA13" s="474"/>
      <c r="BB13" s="474"/>
      <c r="BC13" s="474"/>
      <c r="BD13" s="474"/>
      <c r="BE13" s="474"/>
      <c r="BF13" s="474"/>
      <c r="BG13" s="474"/>
      <c r="BH13" s="474"/>
      <c r="BI13" s="474"/>
      <c r="BJ13" s="474"/>
      <c r="BK13" s="474"/>
      <c r="BL13" s="474"/>
      <c r="BM13" s="475"/>
      <c r="BN13" s="459">
        <v>-2719</v>
      </c>
      <c r="BO13" s="460"/>
      <c r="BP13" s="460"/>
      <c r="BQ13" s="460"/>
      <c r="BR13" s="460"/>
      <c r="BS13" s="460"/>
      <c r="BT13" s="460"/>
      <c r="BU13" s="461"/>
      <c r="BV13" s="459">
        <v>-73577</v>
      </c>
      <c r="BW13" s="460"/>
      <c r="BX13" s="460"/>
      <c r="BY13" s="460"/>
      <c r="BZ13" s="460"/>
      <c r="CA13" s="460"/>
      <c r="CB13" s="460"/>
      <c r="CC13" s="461"/>
      <c r="CD13" s="499" t="s">
        <v>142</v>
      </c>
      <c r="CE13" s="419"/>
      <c r="CF13" s="419"/>
      <c r="CG13" s="419"/>
      <c r="CH13" s="419"/>
      <c r="CI13" s="419"/>
      <c r="CJ13" s="419"/>
      <c r="CK13" s="419"/>
      <c r="CL13" s="419"/>
      <c r="CM13" s="419"/>
      <c r="CN13" s="419"/>
      <c r="CO13" s="419"/>
      <c r="CP13" s="419"/>
      <c r="CQ13" s="419"/>
      <c r="CR13" s="419"/>
      <c r="CS13" s="500"/>
      <c r="CT13" s="456">
        <v>7.2</v>
      </c>
      <c r="CU13" s="457"/>
      <c r="CV13" s="457"/>
      <c r="CW13" s="457"/>
      <c r="CX13" s="457"/>
      <c r="CY13" s="457"/>
      <c r="CZ13" s="457"/>
      <c r="DA13" s="458"/>
      <c r="DB13" s="456">
        <v>6.9</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143</v>
      </c>
      <c r="M14" s="586"/>
      <c r="N14" s="586"/>
      <c r="O14" s="586"/>
      <c r="P14" s="586"/>
      <c r="Q14" s="587"/>
      <c r="R14" s="546">
        <v>5608</v>
      </c>
      <c r="S14" s="547"/>
      <c r="T14" s="547"/>
      <c r="U14" s="547"/>
      <c r="V14" s="548"/>
      <c r="W14" s="550"/>
      <c r="X14" s="448"/>
      <c r="Y14" s="448"/>
      <c r="Z14" s="448"/>
      <c r="AA14" s="448"/>
      <c r="AB14" s="449"/>
      <c r="AC14" s="539">
        <v>30.9</v>
      </c>
      <c r="AD14" s="540"/>
      <c r="AE14" s="540"/>
      <c r="AF14" s="540"/>
      <c r="AG14" s="541"/>
      <c r="AH14" s="539">
        <v>32.299999999999997</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144</v>
      </c>
      <c r="CE14" s="497"/>
      <c r="CF14" s="497"/>
      <c r="CG14" s="497"/>
      <c r="CH14" s="497"/>
      <c r="CI14" s="497"/>
      <c r="CJ14" s="497"/>
      <c r="CK14" s="497"/>
      <c r="CL14" s="497"/>
      <c r="CM14" s="497"/>
      <c r="CN14" s="497"/>
      <c r="CO14" s="497"/>
      <c r="CP14" s="497"/>
      <c r="CQ14" s="497"/>
      <c r="CR14" s="497"/>
      <c r="CS14" s="498"/>
      <c r="CT14" s="556" t="s">
        <v>136</v>
      </c>
      <c r="CU14" s="557"/>
      <c r="CV14" s="557"/>
      <c r="CW14" s="557"/>
      <c r="CX14" s="557"/>
      <c r="CY14" s="557"/>
      <c r="CZ14" s="557"/>
      <c r="DA14" s="558"/>
      <c r="DB14" s="556" t="s">
        <v>128</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145</v>
      </c>
      <c r="N15" s="544"/>
      <c r="O15" s="544"/>
      <c r="P15" s="544"/>
      <c r="Q15" s="545"/>
      <c r="R15" s="546">
        <v>5588</v>
      </c>
      <c r="S15" s="547"/>
      <c r="T15" s="547"/>
      <c r="U15" s="547"/>
      <c r="V15" s="548"/>
      <c r="W15" s="549" t="s">
        <v>146</v>
      </c>
      <c r="X15" s="445"/>
      <c r="Y15" s="445"/>
      <c r="Z15" s="445"/>
      <c r="AA15" s="445"/>
      <c r="AB15" s="446"/>
      <c r="AC15" s="412">
        <v>671</v>
      </c>
      <c r="AD15" s="413"/>
      <c r="AE15" s="413"/>
      <c r="AF15" s="413"/>
      <c r="AG15" s="414"/>
      <c r="AH15" s="412">
        <v>720</v>
      </c>
      <c r="AI15" s="413"/>
      <c r="AJ15" s="413"/>
      <c r="AK15" s="413"/>
      <c r="AL15" s="472"/>
      <c r="AM15" s="516"/>
      <c r="AN15" s="416"/>
      <c r="AO15" s="416"/>
      <c r="AP15" s="416"/>
      <c r="AQ15" s="416"/>
      <c r="AR15" s="416"/>
      <c r="AS15" s="416"/>
      <c r="AT15" s="417"/>
      <c r="AU15" s="517"/>
      <c r="AV15" s="518"/>
      <c r="AW15" s="518"/>
      <c r="AX15" s="518"/>
      <c r="AY15" s="485" t="s">
        <v>147</v>
      </c>
      <c r="AZ15" s="486"/>
      <c r="BA15" s="486"/>
      <c r="BB15" s="486"/>
      <c r="BC15" s="486"/>
      <c r="BD15" s="486"/>
      <c r="BE15" s="486"/>
      <c r="BF15" s="486"/>
      <c r="BG15" s="486"/>
      <c r="BH15" s="486"/>
      <c r="BI15" s="486"/>
      <c r="BJ15" s="486"/>
      <c r="BK15" s="486"/>
      <c r="BL15" s="486"/>
      <c r="BM15" s="487"/>
      <c r="BN15" s="488">
        <v>525992</v>
      </c>
      <c r="BO15" s="489"/>
      <c r="BP15" s="489"/>
      <c r="BQ15" s="489"/>
      <c r="BR15" s="489"/>
      <c r="BS15" s="489"/>
      <c r="BT15" s="489"/>
      <c r="BU15" s="490"/>
      <c r="BV15" s="488">
        <v>529925</v>
      </c>
      <c r="BW15" s="489"/>
      <c r="BX15" s="489"/>
      <c r="BY15" s="489"/>
      <c r="BZ15" s="489"/>
      <c r="CA15" s="489"/>
      <c r="CB15" s="489"/>
      <c r="CC15" s="490"/>
      <c r="CD15" s="559" t="s">
        <v>148</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149</v>
      </c>
      <c r="M16" s="534"/>
      <c r="N16" s="534"/>
      <c r="O16" s="534"/>
      <c r="P16" s="534"/>
      <c r="Q16" s="535"/>
      <c r="R16" s="536" t="s">
        <v>150</v>
      </c>
      <c r="S16" s="537"/>
      <c r="T16" s="537"/>
      <c r="U16" s="537"/>
      <c r="V16" s="538"/>
      <c r="W16" s="550"/>
      <c r="X16" s="448"/>
      <c r="Y16" s="448"/>
      <c r="Z16" s="448"/>
      <c r="AA16" s="448"/>
      <c r="AB16" s="449"/>
      <c r="AC16" s="539">
        <v>24.1</v>
      </c>
      <c r="AD16" s="540"/>
      <c r="AE16" s="540"/>
      <c r="AF16" s="540"/>
      <c r="AG16" s="541"/>
      <c r="AH16" s="539">
        <v>24.4</v>
      </c>
      <c r="AI16" s="540"/>
      <c r="AJ16" s="540"/>
      <c r="AK16" s="540"/>
      <c r="AL16" s="542"/>
      <c r="AM16" s="516"/>
      <c r="AN16" s="416"/>
      <c r="AO16" s="416"/>
      <c r="AP16" s="416"/>
      <c r="AQ16" s="416"/>
      <c r="AR16" s="416"/>
      <c r="AS16" s="416"/>
      <c r="AT16" s="417"/>
      <c r="AU16" s="517"/>
      <c r="AV16" s="518"/>
      <c r="AW16" s="518"/>
      <c r="AX16" s="518"/>
      <c r="AY16" s="473" t="s">
        <v>151</v>
      </c>
      <c r="AZ16" s="474"/>
      <c r="BA16" s="474"/>
      <c r="BB16" s="474"/>
      <c r="BC16" s="474"/>
      <c r="BD16" s="474"/>
      <c r="BE16" s="474"/>
      <c r="BF16" s="474"/>
      <c r="BG16" s="474"/>
      <c r="BH16" s="474"/>
      <c r="BI16" s="474"/>
      <c r="BJ16" s="474"/>
      <c r="BK16" s="474"/>
      <c r="BL16" s="474"/>
      <c r="BM16" s="475"/>
      <c r="BN16" s="459">
        <v>2829655</v>
      </c>
      <c r="BO16" s="460"/>
      <c r="BP16" s="460"/>
      <c r="BQ16" s="460"/>
      <c r="BR16" s="460"/>
      <c r="BS16" s="460"/>
      <c r="BT16" s="460"/>
      <c r="BU16" s="461"/>
      <c r="BV16" s="459">
        <v>2622754</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152</v>
      </c>
      <c r="N17" s="553"/>
      <c r="O17" s="553"/>
      <c r="P17" s="553"/>
      <c r="Q17" s="554"/>
      <c r="R17" s="536" t="s">
        <v>153</v>
      </c>
      <c r="S17" s="537"/>
      <c r="T17" s="537"/>
      <c r="U17" s="537"/>
      <c r="V17" s="538"/>
      <c r="W17" s="549" t="s">
        <v>154</v>
      </c>
      <c r="X17" s="445"/>
      <c r="Y17" s="445"/>
      <c r="Z17" s="445"/>
      <c r="AA17" s="445"/>
      <c r="AB17" s="446"/>
      <c r="AC17" s="412">
        <v>1256</v>
      </c>
      <c r="AD17" s="413"/>
      <c r="AE17" s="413"/>
      <c r="AF17" s="413"/>
      <c r="AG17" s="414"/>
      <c r="AH17" s="412">
        <v>1279</v>
      </c>
      <c r="AI17" s="413"/>
      <c r="AJ17" s="413"/>
      <c r="AK17" s="413"/>
      <c r="AL17" s="472"/>
      <c r="AM17" s="516"/>
      <c r="AN17" s="416"/>
      <c r="AO17" s="416"/>
      <c r="AP17" s="416"/>
      <c r="AQ17" s="416"/>
      <c r="AR17" s="416"/>
      <c r="AS17" s="416"/>
      <c r="AT17" s="417"/>
      <c r="AU17" s="517"/>
      <c r="AV17" s="518"/>
      <c r="AW17" s="518"/>
      <c r="AX17" s="518"/>
      <c r="AY17" s="473" t="s">
        <v>155</v>
      </c>
      <c r="AZ17" s="474"/>
      <c r="BA17" s="474"/>
      <c r="BB17" s="474"/>
      <c r="BC17" s="474"/>
      <c r="BD17" s="474"/>
      <c r="BE17" s="474"/>
      <c r="BF17" s="474"/>
      <c r="BG17" s="474"/>
      <c r="BH17" s="474"/>
      <c r="BI17" s="474"/>
      <c r="BJ17" s="474"/>
      <c r="BK17" s="474"/>
      <c r="BL17" s="474"/>
      <c r="BM17" s="475"/>
      <c r="BN17" s="459">
        <v>643817</v>
      </c>
      <c r="BO17" s="460"/>
      <c r="BP17" s="460"/>
      <c r="BQ17" s="460"/>
      <c r="BR17" s="460"/>
      <c r="BS17" s="460"/>
      <c r="BT17" s="460"/>
      <c r="BU17" s="461"/>
      <c r="BV17" s="459">
        <v>651519</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156</v>
      </c>
      <c r="C18" s="510"/>
      <c r="D18" s="510"/>
      <c r="E18" s="511"/>
      <c r="F18" s="511"/>
      <c r="G18" s="511"/>
      <c r="H18" s="511"/>
      <c r="I18" s="511"/>
      <c r="J18" s="511"/>
      <c r="K18" s="511"/>
      <c r="L18" s="512">
        <v>134.02000000000001</v>
      </c>
      <c r="M18" s="512"/>
      <c r="N18" s="512"/>
      <c r="O18" s="512"/>
      <c r="P18" s="512"/>
      <c r="Q18" s="512"/>
      <c r="R18" s="513"/>
      <c r="S18" s="513"/>
      <c r="T18" s="513"/>
      <c r="U18" s="513"/>
      <c r="V18" s="514"/>
      <c r="W18" s="530"/>
      <c r="X18" s="531"/>
      <c r="Y18" s="531"/>
      <c r="Z18" s="531"/>
      <c r="AA18" s="531"/>
      <c r="AB18" s="555"/>
      <c r="AC18" s="429">
        <v>45.1</v>
      </c>
      <c r="AD18" s="430"/>
      <c r="AE18" s="430"/>
      <c r="AF18" s="430"/>
      <c r="AG18" s="515"/>
      <c r="AH18" s="429">
        <v>43.3</v>
      </c>
      <c r="AI18" s="430"/>
      <c r="AJ18" s="430"/>
      <c r="AK18" s="430"/>
      <c r="AL18" s="431"/>
      <c r="AM18" s="516"/>
      <c r="AN18" s="416"/>
      <c r="AO18" s="416"/>
      <c r="AP18" s="416"/>
      <c r="AQ18" s="416"/>
      <c r="AR18" s="416"/>
      <c r="AS18" s="416"/>
      <c r="AT18" s="417"/>
      <c r="AU18" s="517"/>
      <c r="AV18" s="518"/>
      <c r="AW18" s="518"/>
      <c r="AX18" s="518"/>
      <c r="AY18" s="473" t="s">
        <v>157</v>
      </c>
      <c r="AZ18" s="474"/>
      <c r="BA18" s="474"/>
      <c r="BB18" s="474"/>
      <c r="BC18" s="474"/>
      <c r="BD18" s="474"/>
      <c r="BE18" s="474"/>
      <c r="BF18" s="474"/>
      <c r="BG18" s="474"/>
      <c r="BH18" s="474"/>
      <c r="BI18" s="474"/>
      <c r="BJ18" s="474"/>
      <c r="BK18" s="474"/>
      <c r="BL18" s="474"/>
      <c r="BM18" s="475"/>
      <c r="BN18" s="459">
        <v>2526671</v>
      </c>
      <c r="BO18" s="460"/>
      <c r="BP18" s="460"/>
      <c r="BQ18" s="460"/>
      <c r="BR18" s="460"/>
      <c r="BS18" s="460"/>
      <c r="BT18" s="460"/>
      <c r="BU18" s="461"/>
      <c r="BV18" s="459">
        <v>2351566</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158</v>
      </c>
      <c r="C19" s="510"/>
      <c r="D19" s="510"/>
      <c r="E19" s="511"/>
      <c r="F19" s="511"/>
      <c r="G19" s="511"/>
      <c r="H19" s="511"/>
      <c r="I19" s="511"/>
      <c r="J19" s="511"/>
      <c r="K19" s="511"/>
      <c r="L19" s="519">
        <v>40</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159</v>
      </c>
      <c r="AZ19" s="474"/>
      <c r="BA19" s="474"/>
      <c r="BB19" s="474"/>
      <c r="BC19" s="474"/>
      <c r="BD19" s="474"/>
      <c r="BE19" s="474"/>
      <c r="BF19" s="474"/>
      <c r="BG19" s="474"/>
      <c r="BH19" s="474"/>
      <c r="BI19" s="474"/>
      <c r="BJ19" s="474"/>
      <c r="BK19" s="474"/>
      <c r="BL19" s="474"/>
      <c r="BM19" s="475"/>
      <c r="BN19" s="459">
        <v>3672282</v>
      </c>
      <c r="BO19" s="460"/>
      <c r="BP19" s="460"/>
      <c r="BQ19" s="460"/>
      <c r="BR19" s="460"/>
      <c r="BS19" s="460"/>
      <c r="BT19" s="460"/>
      <c r="BU19" s="461"/>
      <c r="BV19" s="459">
        <v>3194724</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160</v>
      </c>
      <c r="C20" s="510"/>
      <c r="D20" s="510"/>
      <c r="E20" s="511"/>
      <c r="F20" s="511"/>
      <c r="G20" s="511"/>
      <c r="H20" s="511"/>
      <c r="I20" s="511"/>
      <c r="J20" s="511"/>
      <c r="K20" s="511"/>
      <c r="L20" s="519">
        <v>1924</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161</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162</v>
      </c>
      <c r="C22" s="436"/>
      <c r="D22" s="437"/>
      <c r="E22" s="444" t="s">
        <v>1</v>
      </c>
      <c r="F22" s="445"/>
      <c r="G22" s="445"/>
      <c r="H22" s="445"/>
      <c r="I22" s="445"/>
      <c r="J22" s="445"/>
      <c r="K22" s="446"/>
      <c r="L22" s="444" t="s">
        <v>163</v>
      </c>
      <c r="M22" s="445"/>
      <c r="N22" s="445"/>
      <c r="O22" s="445"/>
      <c r="P22" s="446"/>
      <c r="Q22" s="450" t="s">
        <v>164</v>
      </c>
      <c r="R22" s="451"/>
      <c r="S22" s="451"/>
      <c r="T22" s="451"/>
      <c r="U22" s="451"/>
      <c r="V22" s="452"/>
      <c r="W22" s="501" t="s">
        <v>165</v>
      </c>
      <c r="X22" s="436"/>
      <c r="Y22" s="437"/>
      <c r="Z22" s="444" t="s">
        <v>1</v>
      </c>
      <c r="AA22" s="445"/>
      <c r="AB22" s="445"/>
      <c r="AC22" s="445"/>
      <c r="AD22" s="445"/>
      <c r="AE22" s="445"/>
      <c r="AF22" s="445"/>
      <c r="AG22" s="446"/>
      <c r="AH22" s="462" t="s">
        <v>166</v>
      </c>
      <c r="AI22" s="445"/>
      <c r="AJ22" s="445"/>
      <c r="AK22" s="445"/>
      <c r="AL22" s="446"/>
      <c r="AM22" s="462" t="s">
        <v>167</v>
      </c>
      <c r="AN22" s="463"/>
      <c r="AO22" s="463"/>
      <c r="AP22" s="463"/>
      <c r="AQ22" s="463"/>
      <c r="AR22" s="464"/>
      <c r="AS22" s="450" t="s">
        <v>164</v>
      </c>
      <c r="AT22" s="451"/>
      <c r="AU22" s="451"/>
      <c r="AV22" s="451"/>
      <c r="AW22" s="451"/>
      <c r="AX22" s="468"/>
      <c r="AY22" s="485" t="s">
        <v>168</v>
      </c>
      <c r="AZ22" s="486"/>
      <c r="BA22" s="486"/>
      <c r="BB22" s="486"/>
      <c r="BC22" s="486"/>
      <c r="BD22" s="486"/>
      <c r="BE22" s="486"/>
      <c r="BF22" s="486"/>
      <c r="BG22" s="486"/>
      <c r="BH22" s="486"/>
      <c r="BI22" s="486"/>
      <c r="BJ22" s="486"/>
      <c r="BK22" s="486"/>
      <c r="BL22" s="486"/>
      <c r="BM22" s="487"/>
      <c r="BN22" s="488">
        <v>4845408</v>
      </c>
      <c r="BO22" s="489"/>
      <c r="BP22" s="489"/>
      <c r="BQ22" s="489"/>
      <c r="BR22" s="489"/>
      <c r="BS22" s="489"/>
      <c r="BT22" s="489"/>
      <c r="BU22" s="490"/>
      <c r="BV22" s="488">
        <v>4433099</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169</v>
      </c>
      <c r="AZ23" s="474"/>
      <c r="BA23" s="474"/>
      <c r="BB23" s="474"/>
      <c r="BC23" s="474"/>
      <c r="BD23" s="474"/>
      <c r="BE23" s="474"/>
      <c r="BF23" s="474"/>
      <c r="BG23" s="474"/>
      <c r="BH23" s="474"/>
      <c r="BI23" s="474"/>
      <c r="BJ23" s="474"/>
      <c r="BK23" s="474"/>
      <c r="BL23" s="474"/>
      <c r="BM23" s="475"/>
      <c r="BN23" s="459">
        <v>4630304</v>
      </c>
      <c r="BO23" s="460"/>
      <c r="BP23" s="460"/>
      <c r="BQ23" s="460"/>
      <c r="BR23" s="460"/>
      <c r="BS23" s="460"/>
      <c r="BT23" s="460"/>
      <c r="BU23" s="461"/>
      <c r="BV23" s="459">
        <v>4163882</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170</v>
      </c>
      <c r="F24" s="416"/>
      <c r="G24" s="416"/>
      <c r="H24" s="416"/>
      <c r="I24" s="416"/>
      <c r="J24" s="416"/>
      <c r="K24" s="417"/>
      <c r="L24" s="412">
        <v>1</v>
      </c>
      <c r="M24" s="413"/>
      <c r="N24" s="413"/>
      <c r="O24" s="413"/>
      <c r="P24" s="414"/>
      <c r="Q24" s="412">
        <v>6100</v>
      </c>
      <c r="R24" s="413"/>
      <c r="S24" s="413"/>
      <c r="T24" s="413"/>
      <c r="U24" s="413"/>
      <c r="V24" s="414"/>
      <c r="W24" s="502"/>
      <c r="X24" s="439"/>
      <c r="Y24" s="440"/>
      <c r="Z24" s="415" t="s">
        <v>171</v>
      </c>
      <c r="AA24" s="416"/>
      <c r="AB24" s="416"/>
      <c r="AC24" s="416"/>
      <c r="AD24" s="416"/>
      <c r="AE24" s="416"/>
      <c r="AF24" s="416"/>
      <c r="AG24" s="417"/>
      <c r="AH24" s="412">
        <v>71</v>
      </c>
      <c r="AI24" s="413"/>
      <c r="AJ24" s="413"/>
      <c r="AK24" s="413"/>
      <c r="AL24" s="414"/>
      <c r="AM24" s="412">
        <v>187866</v>
      </c>
      <c r="AN24" s="413"/>
      <c r="AO24" s="413"/>
      <c r="AP24" s="413"/>
      <c r="AQ24" s="413"/>
      <c r="AR24" s="414"/>
      <c r="AS24" s="412">
        <v>2646</v>
      </c>
      <c r="AT24" s="413"/>
      <c r="AU24" s="413"/>
      <c r="AV24" s="413"/>
      <c r="AW24" s="413"/>
      <c r="AX24" s="472"/>
      <c r="AY24" s="432" t="s">
        <v>172</v>
      </c>
      <c r="AZ24" s="433"/>
      <c r="BA24" s="433"/>
      <c r="BB24" s="433"/>
      <c r="BC24" s="433"/>
      <c r="BD24" s="433"/>
      <c r="BE24" s="433"/>
      <c r="BF24" s="433"/>
      <c r="BG24" s="433"/>
      <c r="BH24" s="433"/>
      <c r="BI24" s="433"/>
      <c r="BJ24" s="433"/>
      <c r="BK24" s="433"/>
      <c r="BL24" s="433"/>
      <c r="BM24" s="434"/>
      <c r="BN24" s="459">
        <v>3302110</v>
      </c>
      <c r="BO24" s="460"/>
      <c r="BP24" s="460"/>
      <c r="BQ24" s="460"/>
      <c r="BR24" s="460"/>
      <c r="BS24" s="460"/>
      <c r="BT24" s="460"/>
      <c r="BU24" s="461"/>
      <c r="BV24" s="459">
        <v>2827125</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173</v>
      </c>
      <c r="F25" s="416"/>
      <c r="G25" s="416"/>
      <c r="H25" s="416"/>
      <c r="I25" s="416"/>
      <c r="J25" s="416"/>
      <c r="K25" s="417"/>
      <c r="L25" s="412">
        <v>1</v>
      </c>
      <c r="M25" s="413"/>
      <c r="N25" s="413"/>
      <c r="O25" s="413"/>
      <c r="P25" s="414"/>
      <c r="Q25" s="412">
        <v>5000</v>
      </c>
      <c r="R25" s="413"/>
      <c r="S25" s="413"/>
      <c r="T25" s="413"/>
      <c r="U25" s="413"/>
      <c r="V25" s="414"/>
      <c r="W25" s="502"/>
      <c r="X25" s="439"/>
      <c r="Y25" s="440"/>
      <c r="Z25" s="415" t="s">
        <v>174</v>
      </c>
      <c r="AA25" s="416"/>
      <c r="AB25" s="416"/>
      <c r="AC25" s="416"/>
      <c r="AD25" s="416"/>
      <c r="AE25" s="416"/>
      <c r="AF25" s="416"/>
      <c r="AG25" s="417"/>
      <c r="AH25" s="412" t="s">
        <v>128</v>
      </c>
      <c r="AI25" s="413"/>
      <c r="AJ25" s="413"/>
      <c r="AK25" s="413"/>
      <c r="AL25" s="414"/>
      <c r="AM25" s="412" t="s">
        <v>175</v>
      </c>
      <c r="AN25" s="413"/>
      <c r="AO25" s="413"/>
      <c r="AP25" s="413"/>
      <c r="AQ25" s="413"/>
      <c r="AR25" s="414"/>
      <c r="AS25" s="412" t="s">
        <v>176</v>
      </c>
      <c r="AT25" s="413"/>
      <c r="AU25" s="413"/>
      <c r="AV25" s="413"/>
      <c r="AW25" s="413"/>
      <c r="AX25" s="472"/>
      <c r="AY25" s="485" t="s">
        <v>177</v>
      </c>
      <c r="AZ25" s="486"/>
      <c r="BA25" s="486"/>
      <c r="BB25" s="486"/>
      <c r="BC25" s="486"/>
      <c r="BD25" s="486"/>
      <c r="BE25" s="486"/>
      <c r="BF25" s="486"/>
      <c r="BG25" s="486"/>
      <c r="BH25" s="486"/>
      <c r="BI25" s="486"/>
      <c r="BJ25" s="486"/>
      <c r="BK25" s="486"/>
      <c r="BL25" s="486"/>
      <c r="BM25" s="487"/>
      <c r="BN25" s="488">
        <v>42521</v>
      </c>
      <c r="BO25" s="489"/>
      <c r="BP25" s="489"/>
      <c r="BQ25" s="489"/>
      <c r="BR25" s="489"/>
      <c r="BS25" s="489"/>
      <c r="BT25" s="489"/>
      <c r="BU25" s="490"/>
      <c r="BV25" s="488">
        <v>446485</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178</v>
      </c>
      <c r="F26" s="416"/>
      <c r="G26" s="416"/>
      <c r="H26" s="416"/>
      <c r="I26" s="416"/>
      <c r="J26" s="416"/>
      <c r="K26" s="417"/>
      <c r="L26" s="412">
        <v>1</v>
      </c>
      <c r="M26" s="413"/>
      <c r="N26" s="413"/>
      <c r="O26" s="413"/>
      <c r="P26" s="414"/>
      <c r="Q26" s="412">
        <v>5000</v>
      </c>
      <c r="R26" s="413"/>
      <c r="S26" s="413"/>
      <c r="T26" s="413"/>
      <c r="U26" s="413"/>
      <c r="V26" s="414"/>
      <c r="W26" s="502"/>
      <c r="X26" s="439"/>
      <c r="Y26" s="440"/>
      <c r="Z26" s="415" t="s">
        <v>179</v>
      </c>
      <c r="AA26" s="470"/>
      <c r="AB26" s="470"/>
      <c r="AC26" s="470"/>
      <c r="AD26" s="470"/>
      <c r="AE26" s="470"/>
      <c r="AF26" s="470"/>
      <c r="AG26" s="471"/>
      <c r="AH26" s="412" t="s">
        <v>175</v>
      </c>
      <c r="AI26" s="413"/>
      <c r="AJ26" s="413"/>
      <c r="AK26" s="413"/>
      <c r="AL26" s="414"/>
      <c r="AM26" s="412" t="s">
        <v>175</v>
      </c>
      <c r="AN26" s="413"/>
      <c r="AO26" s="413"/>
      <c r="AP26" s="413"/>
      <c r="AQ26" s="413"/>
      <c r="AR26" s="414"/>
      <c r="AS26" s="412" t="s">
        <v>175</v>
      </c>
      <c r="AT26" s="413"/>
      <c r="AU26" s="413"/>
      <c r="AV26" s="413"/>
      <c r="AW26" s="413"/>
      <c r="AX26" s="472"/>
      <c r="AY26" s="499" t="s">
        <v>180</v>
      </c>
      <c r="AZ26" s="419"/>
      <c r="BA26" s="419"/>
      <c r="BB26" s="419"/>
      <c r="BC26" s="419"/>
      <c r="BD26" s="419"/>
      <c r="BE26" s="419"/>
      <c r="BF26" s="419"/>
      <c r="BG26" s="419"/>
      <c r="BH26" s="419"/>
      <c r="BI26" s="419"/>
      <c r="BJ26" s="419"/>
      <c r="BK26" s="419"/>
      <c r="BL26" s="419"/>
      <c r="BM26" s="500"/>
      <c r="BN26" s="459" t="s">
        <v>127</v>
      </c>
      <c r="BO26" s="460"/>
      <c r="BP26" s="460"/>
      <c r="BQ26" s="460"/>
      <c r="BR26" s="460"/>
      <c r="BS26" s="460"/>
      <c r="BT26" s="460"/>
      <c r="BU26" s="461"/>
      <c r="BV26" s="459" t="s">
        <v>176</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181</v>
      </c>
      <c r="F27" s="416"/>
      <c r="G27" s="416"/>
      <c r="H27" s="416"/>
      <c r="I27" s="416"/>
      <c r="J27" s="416"/>
      <c r="K27" s="417"/>
      <c r="L27" s="412">
        <v>1</v>
      </c>
      <c r="M27" s="413"/>
      <c r="N27" s="413"/>
      <c r="O27" s="413"/>
      <c r="P27" s="414"/>
      <c r="Q27" s="412">
        <v>2300</v>
      </c>
      <c r="R27" s="413"/>
      <c r="S27" s="413"/>
      <c r="T27" s="413"/>
      <c r="U27" s="413"/>
      <c r="V27" s="414"/>
      <c r="W27" s="502"/>
      <c r="X27" s="439"/>
      <c r="Y27" s="440"/>
      <c r="Z27" s="415" t="s">
        <v>182</v>
      </c>
      <c r="AA27" s="416"/>
      <c r="AB27" s="416"/>
      <c r="AC27" s="416"/>
      <c r="AD27" s="416"/>
      <c r="AE27" s="416"/>
      <c r="AF27" s="416"/>
      <c r="AG27" s="417"/>
      <c r="AH27" s="412" t="s">
        <v>175</v>
      </c>
      <c r="AI27" s="413"/>
      <c r="AJ27" s="413"/>
      <c r="AK27" s="413"/>
      <c r="AL27" s="414"/>
      <c r="AM27" s="412" t="s">
        <v>175</v>
      </c>
      <c r="AN27" s="413"/>
      <c r="AO27" s="413"/>
      <c r="AP27" s="413"/>
      <c r="AQ27" s="413"/>
      <c r="AR27" s="414"/>
      <c r="AS27" s="412" t="s">
        <v>175</v>
      </c>
      <c r="AT27" s="413"/>
      <c r="AU27" s="413"/>
      <c r="AV27" s="413"/>
      <c r="AW27" s="413"/>
      <c r="AX27" s="472"/>
      <c r="AY27" s="496" t="s">
        <v>183</v>
      </c>
      <c r="AZ27" s="497"/>
      <c r="BA27" s="497"/>
      <c r="BB27" s="497"/>
      <c r="BC27" s="497"/>
      <c r="BD27" s="497"/>
      <c r="BE27" s="497"/>
      <c r="BF27" s="497"/>
      <c r="BG27" s="497"/>
      <c r="BH27" s="497"/>
      <c r="BI27" s="497"/>
      <c r="BJ27" s="497"/>
      <c r="BK27" s="497"/>
      <c r="BL27" s="497"/>
      <c r="BM27" s="498"/>
      <c r="BN27" s="493">
        <v>70724</v>
      </c>
      <c r="BO27" s="494"/>
      <c r="BP27" s="494"/>
      <c r="BQ27" s="494"/>
      <c r="BR27" s="494"/>
      <c r="BS27" s="494"/>
      <c r="BT27" s="494"/>
      <c r="BU27" s="495"/>
      <c r="BV27" s="493">
        <v>70723</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184</v>
      </c>
      <c r="F28" s="416"/>
      <c r="G28" s="416"/>
      <c r="H28" s="416"/>
      <c r="I28" s="416"/>
      <c r="J28" s="416"/>
      <c r="K28" s="417"/>
      <c r="L28" s="412">
        <v>1</v>
      </c>
      <c r="M28" s="413"/>
      <c r="N28" s="413"/>
      <c r="O28" s="413"/>
      <c r="P28" s="414"/>
      <c r="Q28" s="412">
        <v>1820</v>
      </c>
      <c r="R28" s="413"/>
      <c r="S28" s="413"/>
      <c r="T28" s="413"/>
      <c r="U28" s="413"/>
      <c r="V28" s="414"/>
      <c r="W28" s="502"/>
      <c r="X28" s="439"/>
      <c r="Y28" s="440"/>
      <c r="Z28" s="415" t="s">
        <v>185</v>
      </c>
      <c r="AA28" s="416"/>
      <c r="AB28" s="416"/>
      <c r="AC28" s="416"/>
      <c r="AD28" s="416"/>
      <c r="AE28" s="416"/>
      <c r="AF28" s="416"/>
      <c r="AG28" s="417"/>
      <c r="AH28" s="412" t="s">
        <v>128</v>
      </c>
      <c r="AI28" s="413"/>
      <c r="AJ28" s="413"/>
      <c r="AK28" s="413"/>
      <c r="AL28" s="414"/>
      <c r="AM28" s="412" t="s">
        <v>128</v>
      </c>
      <c r="AN28" s="413"/>
      <c r="AO28" s="413"/>
      <c r="AP28" s="413"/>
      <c r="AQ28" s="413"/>
      <c r="AR28" s="414"/>
      <c r="AS28" s="412" t="s">
        <v>175</v>
      </c>
      <c r="AT28" s="413"/>
      <c r="AU28" s="413"/>
      <c r="AV28" s="413"/>
      <c r="AW28" s="413"/>
      <c r="AX28" s="472"/>
      <c r="AY28" s="476" t="s">
        <v>186</v>
      </c>
      <c r="AZ28" s="477"/>
      <c r="BA28" s="477"/>
      <c r="BB28" s="478"/>
      <c r="BC28" s="485" t="s">
        <v>47</v>
      </c>
      <c r="BD28" s="486"/>
      <c r="BE28" s="486"/>
      <c r="BF28" s="486"/>
      <c r="BG28" s="486"/>
      <c r="BH28" s="486"/>
      <c r="BI28" s="486"/>
      <c r="BJ28" s="486"/>
      <c r="BK28" s="486"/>
      <c r="BL28" s="486"/>
      <c r="BM28" s="487"/>
      <c r="BN28" s="488">
        <v>4261992</v>
      </c>
      <c r="BO28" s="489"/>
      <c r="BP28" s="489"/>
      <c r="BQ28" s="489"/>
      <c r="BR28" s="489"/>
      <c r="BS28" s="489"/>
      <c r="BT28" s="489"/>
      <c r="BU28" s="490"/>
      <c r="BV28" s="488">
        <v>4225935</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187</v>
      </c>
      <c r="F29" s="416"/>
      <c r="G29" s="416"/>
      <c r="H29" s="416"/>
      <c r="I29" s="416"/>
      <c r="J29" s="416"/>
      <c r="K29" s="417"/>
      <c r="L29" s="412">
        <v>10</v>
      </c>
      <c r="M29" s="413"/>
      <c r="N29" s="413"/>
      <c r="O29" s="413"/>
      <c r="P29" s="414"/>
      <c r="Q29" s="412">
        <v>1650</v>
      </c>
      <c r="R29" s="413"/>
      <c r="S29" s="413"/>
      <c r="T29" s="413"/>
      <c r="U29" s="413"/>
      <c r="V29" s="414"/>
      <c r="W29" s="503"/>
      <c r="X29" s="504"/>
      <c r="Y29" s="505"/>
      <c r="Z29" s="415" t="s">
        <v>188</v>
      </c>
      <c r="AA29" s="416"/>
      <c r="AB29" s="416"/>
      <c r="AC29" s="416"/>
      <c r="AD29" s="416"/>
      <c r="AE29" s="416"/>
      <c r="AF29" s="416"/>
      <c r="AG29" s="417"/>
      <c r="AH29" s="412">
        <v>71</v>
      </c>
      <c r="AI29" s="413"/>
      <c r="AJ29" s="413"/>
      <c r="AK29" s="413"/>
      <c r="AL29" s="414"/>
      <c r="AM29" s="412">
        <v>187866</v>
      </c>
      <c r="AN29" s="413"/>
      <c r="AO29" s="413"/>
      <c r="AP29" s="413"/>
      <c r="AQ29" s="413"/>
      <c r="AR29" s="414"/>
      <c r="AS29" s="412">
        <v>2646</v>
      </c>
      <c r="AT29" s="413"/>
      <c r="AU29" s="413"/>
      <c r="AV29" s="413"/>
      <c r="AW29" s="413"/>
      <c r="AX29" s="472"/>
      <c r="AY29" s="479"/>
      <c r="AZ29" s="480"/>
      <c r="BA29" s="480"/>
      <c r="BB29" s="481"/>
      <c r="BC29" s="473" t="s">
        <v>189</v>
      </c>
      <c r="BD29" s="474"/>
      <c r="BE29" s="474"/>
      <c r="BF29" s="474"/>
      <c r="BG29" s="474"/>
      <c r="BH29" s="474"/>
      <c r="BI29" s="474"/>
      <c r="BJ29" s="474"/>
      <c r="BK29" s="474"/>
      <c r="BL29" s="474"/>
      <c r="BM29" s="475"/>
      <c r="BN29" s="459">
        <v>304200</v>
      </c>
      <c r="BO29" s="460"/>
      <c r="BP29" s="460"/>
      <c r="BQ29" s="460"/>
      <c r="BR29" s="460"/>
      <c r="BS29" s="460"/>
      <c r="BT29" s="460"/>
      <c r="BU29" s="461"/>
      <c r="BV29" s="459">
        <v>276563</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190</v>
      </c>
      <c r="X30" s="427"/>
      <c r="Y30" s="427"/>
      <c r="Z30" s="427"/>
      <c r="AA30" s="427"/>
      <c r="AB30" s="427"/>
      <c r="AC30" s="427"/>
      <c r="AD30" s="427"/>
      <c r="AE30" s="427"/>
      <c r="AF30" s="427"/>
      <c r="AG30" s="428"/>
      <c r="AH30" s="429">
        <v>92.7</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49</v>
      </c>
      <c r="BD30" s="433"/>
      <c r="BE30" s="433"/>
      <c r="BF30" s="433"/>
      <c r="BG30" s="433"/>
      <c r="BH30" s="433"/>
      <c r="BI30" s="433"/>
      <c r="BJ30" s="433"/>
      <c r="BK30" s="433"/>
      <c r="BL30" s="433"/>
      <c r="BM30" s="434"/>
      <c r="BN30" s="493">
        <v>984158</v>
      </c>
      <c r="BO30" s="494"/>
      <c r="BP30" s="494"/>
      <c r="BQ30" s="494"/>
      <c r="BR30" s="494"/>
      <c r="BS30" s="494"/>
      <c r="BT30" s="494"/>
      <c r="BU30" s="495"/>
      <c r="BV30" s="493">
        <v>846540</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191</v>
      </c>
      <c r="D32" s="418"/>
      <c r="E32" s="418"/>
      <c r="F32" s="418"/>
      <c r="G32" s="418"/>
      <c r="H32" s="418"/>
      <c r="I32" s="418"/>
      <c r="J32" s="418"/>
      <c r="K32" s="418"/>
      <c r="L32" s="418"/>
      <c r="M32" s="418"/>
      <c r="N32" s="418"/>
      <c r="O32" s="418"/>
      <c r="P32" s="418"/>
      <c r="Q32" s="418"/>
      <c r="R32" s="418"/>
      <c r="S32" s="418"/>
      <c r="U32" s="419" t="s">
        <v>192</v>
      </c>
      <c r="V32" s="419"/>
      <c r="W32" s="419"/>
      <c r="X32" s="419"/>
      <c r="Y32" s="419"/>
      <c r="Z32" s="419"/>
      <c r="AA32" s="419"/>
      <c r="AB32" s="419"/>
      <c r="AC32" s="419"/>
      <c r="AD32" s="419"/>
      <c r="AE32" s="419"/>
      <c r="AF32" s="419"/>
      <c r="AG32" s="419"/>
      <c r="AH32" s="419"/>
      <c r="AI32" s="419"/>
      <c r="AJ32" s="419"/>
      <c r="AK32" s="419"/>
      <c r="AM32" s="419" t="s">
        <v>193</v>
      </c>
      <c r="AN32" s="419"/>
      <c r="AO32" s="419"/>
      <c r="AP32" s="419"/>
      <c r="AQ32" s="419"/>
      <c r="AR32" s="419"/>
      <c r="AS32" s="419"/>
      <c r="AT32" s="419"/>
      <c r="AU32" s="419"/>
      <c r="AV32" s="419"/>
      <c r="AW32" s="419"/>
      <c r="AX32" s="419"/>
      <c r="AY32" s="419"/>
      <c r="AZ32" s="419"/>
      <c r="BA32" s="419"/>
      <c r="BB32" s="419"/>
      <c r="BC32" s="419"/>
      <c r="BE32" s="419" t="s">
        <v>194</v>
      </c>
      <c r="BF32" s="419"/>
      <c r="BG32" s="419"/>
      <c r="BH32" s="419"/>
      <c r="BI32" s="419"/>
      <c r="BJ32" s="419"/>
      <c r="BK32" s="419"/>
      <c r="BL32" s="419"/>
      <c r="BM32" s="419"/>
      <c r="BN32" s="419"/>
      <c r="BO32" s="419"/>
      <c r="BP32" s="419"/>
      <c r="BQ32" s="419"/>
      <c r="BR32" s="419"/>
      <c r="BS32" s="419"/>
      <c r="BT32" s="419"/>
      <c r="BU32" s="419"/>
      <c r="BW32" s="419" t="s">
        <v>195</v>
      </c>
      <c r="BX32" s="419"/>
      <c r="BY32" s="419"/>
      <c r="BZ32" s="419"/>
      <c r="CA32" s="419"/>
      <c r="CB32" s="419"/>
      <c r="CC32" s="419"/>
      <c r="CD32" s="419"/>
      <c r="CE32" s="419"/>
      <c r="CF32" s="419"/>
      <c r="CG32" s="419"/>
      <c r="CH32" s="419"/>
      <c r="CI32" s="419"/>
      <c r="CJ32" s="419"/>
      <c r="CK32" s="419"/>
      <c r="CL32" s="419"/>
      <c r="CM32" s="419"/>
      <c r="CO32" s="419" t="s">
        <v>196</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197</v>
      </c>
      <c r="D33" s="411"/>
      <c r="E33" s="410" t="s">
        <v>198</v>
      </c>
      <c r="F33" s="410"/>
      <c r="G33" s="410"/>
      <c r="H33" s="410"/>
      <c r="I33" s="410"/>
      <c r="J33" s="410"/>
      <c r="K33" s="410"/>
      <c r="L33" s="410"/>
      <c r="M33" s="410"/>
      <c r="N33" s="410"/>
      <c r="O33" s="410"/>
      <c r="P33" s="410"/>
      <c r="Q33" s="410"/>
      <c r="R33" s="410"/>
      <c r="S33" s="410"/>
      <c r="T33" s="203"/>
      <c r="U33" s="411" t="s">
        <v>199</v>
      </c>
      <c r="V33" s="411"/>
      <c r="W33" s="410" t="s">
        <v>200</v>
      </c>
      <c r="X33" s="410"/>
      <c r="Y33" s="410"/>
      <c r="Z33" s="410"/>
      <c r="AA33" s="410"/>
      <c r="AB33" s="410"/>
      <c r="AC33" s="410"/>
      <c r="AD33" s="410"/>
      <c r="AE33" s="410"/>
      <c r="AF33" s="410"/>
      <c r="AG33" s="410"/>
      <c r="AH33" s="410"/>
      <c r="AI33" s="410"/>
      <c r="AJ33" s="410"/>
      <c r="AK33" s="410"/>
      <c r="AL33" s="203"/>
      <c r="AM33" s="411" t="s">
        <v>197</v>
      </c>
      <c r="AN33" s="411"/>
      <c r="AO33" s="410" t="s">
        <v>201</v>
      </c>
      <c r="AP33" s="410"/>
      <c r="AQ33" s="410"/>
      <c r="AR33" s="410"/>
      <c r="AS33" s="410"/>
      <c r="AT33" s="410"/>
      <c r="AU33" s="410"/>
      <c r="AV33" s="410"/>
      <c r="AW33" s="410"/>
      <c r="AX33" s="410"/>
      <c r="AY33" s="410"/>
      <c r="AZ33" s="410"/>
      <c r="BA33" s="410"/>
      <c r="BB33" s="410"/>
      <c r="BC33" s="410"/>
      <c r="BD33" s="204"/>
      <c r="BE33" s="410" t="s">
        <v>202</v>
      </c>
      <c r="BF33" s="410"/>
      <c r="BG33" s="410" t="s">
        <v>203</v>
      </c>
      <c r="BH33" s="410"/>
      <c r="BI33" s="410"/>
      <c r="BJ33" s="410"/>
      <c r="BK33" s="410"/>
      <c r="BL33" s="410"/>
      <c r="BM33" s="410"/>
      <c r="BN33" s="410"/>
      <c r="BO33" s="410"/>
      <c r="BP33" s="410"/>
      <c r="BQ33" s="410"/>
      <c r="BR33" s="410"/>
      <c r="BS33" s="410"/>
      <c r="BT33" s="410"/>
      <c r="BU33" s="410"/>
      <c r="BV33" s="204"/>
      <c r="BW33" s="411" t="s">
        <v>202</v>
      </c>
      <c r="BX33" s="411"/>
      <c r="BY33" s="410" t="s">
        <v>204</v>
      </c>
      <c r="BZ33" s="410"/>
      <c r="CA33" s="410"/>
      <c r="CB33" s="410"/>
      <c r="CC33" s="410"/>
      <c r="CD33" s="410"/>
      <c r="CE33" s="410"/>
      <c r="CF33" s="410"/>
      <c r="CG33" s="410"/>
      <c r="CH33" s="410"/>
      <c r="CI33" s="410"/>
      <c r="CJ33" s="410"/>
      <c r="CK33" s="410"/>
      <c r="CL33" s="410"/>
      <c r="CM33" s="410"/>
      <c r="CN33" s="203"/>
      <c r="CO33" s="411" t="s">
        <v>205</v>
      </c>
      <c r="CP33" s="411"/>
      <c r="CQ33" s="410" t="s">
        <v>206</v>
      </c>
      <c r="CR33" s="410"/>
      <c r="CS33" s="410"/>
      <c r="CT33" s="410"/>
      <c r="CU33" s="410"/>
      <c r="CV33" s="410"/>
      <c r="CW33" s="410"/>
      <c r="CX33" s="410"/>
      <c r="CY33" s="410"/>
      <c r="CZ33" s="410"/>
      <c r="DA33" s="410"/>
      <c r="DB33" s="410"/>
      <c r="DC33" s="410"/>
      <c r="DD33" s="410"/>
      <c r="DE33" s="410"/>
      <c r="DF33" s="203"/>
      <c r="DG33" s="409" t="s">
        <v>207</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4</v>
      </c>
      <c r="AN34" s="407"/>
      <c r="AO34" s="408" t="str">
        <f>IF('各会計、関係団体の財政状況及び健全化判断比率'!B30="","",'各会計、関係団体の財政状況及び健全化判断比率'!B30)</f>
        <v>水道事業会計</v>
      </c>
      <c r="AP34" s="408"/>
      <c r="AQ34" s="408"/>
      <c r="AR34" s="408"/>
      <c r="AS34" s="408"/>
      <c r="AT34" s="408"/>
      <c r="AU34" s="408"/>
      <c r="AV34" s="408"/>
      <c r="AW34" s="408"/>
      <c r="AX34" s="408"/>
      <c r="AY34" s="408"/>
      <c r="AZ34" s="408"/>
      <c r="BA34" s="408"/>
      <c r="BB34" s="408"/>
      <c r="BC34" s="408"/>
      <c r="BD34" s="178"/>
      <c r="BE34" s="407">
        <f>IF(BG34="","",MAX(C34:D43,U34:V43,AM34:AN43)+1)</f>
        <v>5</v>
      </c>
      <c r="BF34" s="407"/>
      <c r="BG34" s="408" t="str">
        <f>IF('各会計、関係団体の財政状況及び健全化判断比率'!B31="","",'各会計、関係団体の財政状況及び健全化判断比率'!B31)</f>
        <v>農業集落排水事業特別会計</v>
      </c>
      <c r="BH34" s="408"/>
      <c r="BI34" s="408"/>
      <c r="BJ34" s="408"/>
      <c r="BK34" s="408"/>
      <c r="BL34" s="408"/>
      <c r="BM34" s="408"/>
      <c r="BN34" s="408"/>
      <c r="BO34" s="408"/>
      <c r="BP34" s="408"/>
      <c r="BQ34" s="408"/>
      <c r="BR34" s="408"/>
      <c r="BS34" s="408"/>
      <c r="BT34" s="408"/>
      <c r="BU34" s="408"/>
      <c r="BV34" s="178"/>
      <c r="BW34" s="407">
        <f>IF(BY34="","",MAX(C34:D43,U34:V43,AM34:AN43,BE34:BF43)+1)</f>
        <v>8</v>
      </c>
      <c r="BX34" s="407"/>
      <c r="BY34" s="408" t="str">
        <f>IF('各会計、関係団体の財政状況及び健全化判断比率'!B68="","",'各会計、関係団体の財政状況及び健全化判断比率'!B68)</f>
        <v>二戸地区広域行政事務組合（一般会計）</v>
      </c>
      <c r="BZ34" s="408"/>
      <c r="CA34" s="408"/>
      <c r="CB34" s="408"/>
      <c r="CC34" s="408"/>
      <c r="CD34" s="408"/>
      <c r="CE34" s="408"/>
      <c r="CF34" s="408"/>
      <c r="CG34" s="408"/>
      <c r="CH34" s="408"/>
      <c r="CI34" s="408"/>
      <c r="CJ34" s="408"/>
      <c r="CK34" s="408"/>
      <c r="CL34" s="408"/>
      <c r="CM34" s="408"/>
      <c r="CN34" s="178"/>
      <c r="CO34" s="407">
        <f>IF(CQ34="","",MAX(C34:D43,U34:V43,AM34:AN43,BE34:BF43,BW34:BX43)+1)</f>
        <v>14</v>
      </c>
      <c r="CP34" s="407"/>
      <c r="CQ34" s="408" t="str">
        <f>IF('各会計、関係団体の財政状況及び健全化判断比率'!BS7="","",'各会計、関係団体の財政状況及び健全化判断比率'!BS7)</f>
        <v>一般財団法人九戸教育施設運営会</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後期高齢者医療特別会計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f t="shared" ref="BE35:BE43" si="1">IF(BG35="","",BE34+1)</f>
        <v>6</v>
      </c>
      <c r="BF35" s="407"/>
      <c r="BG35" s="408" t="str">
        <f>IF('各会計、関係団体の財政状況及び健全化判断比率'!B32="","",'各会計、関係団体の財政状況及び健全化判断比率'!B32)</f>
        <v>下水道事業特別会計</v>
      </c>
      <c r="BH35" s="408"/>
      <c r="BI35" s="408"/>
      <c r="BJ35" s="408"/>
      <c r="BK35" s="408"/>
      <c r="BL35" s="408"/>
      <c r="BM35" s="408"/>
      <c r="BN35" s="408"/>
      <c r="BO35" s="408"/>
      <c r="BP35" s="408"/>
      <c r="BQ35" s="408"/>
      <c r="BR35" s="408"/>
      <c r="BS35" s="408"/>
      <c r="BT35" s="408"/>
      <c r="BU35" s="408"/>
      <c r="BV35" s="178"/>
      <c r="BW35" s="407">
        <f t="shared" ref="BW35:BW43" si="2">IF(BY35="","",BW34+1)</f>
        <v>9</v>
      </c>
      <c r="BX35" s="407"/>
      <c r="BY35" s="408" t="str">
        <f>IF('各会計、関係団体の財政状況及び健全化判断比率'!B69="","",'各会計、関係団体の財政状況及び健全化判断比率'!B69)</f>
        <v>二戸地区広域行政事務組合（介護保険特別会計）</v>
      </c>
      <c r="BZ35" s="408"/>
      <c r="CA35" s="408"/>
      <c r="CB35" s="408"/>
      <c r="CC35" s="408"/>
      <c r="CD35" s="408"/>
      <c r="CE35" s="408"/>
      <c r="CF35" s="408"/>
      <c r="CG35" s="408"/>
      <c r="CH35" s="408"/>
      <c r="CI35" s="408"/>
      <c r="CJ35" s="408"/>
      <c r="CK35" s="408"/>
      <c r="CL35" s="408"/>
      <c r="CM35" s="408"/>
      <c r="CN35" s="178"/>
      <c r="CO35" s="407">
        <f t="shared" ref="CO35:CO43" si="3">IF(CQ35="","",CO34+1)</f>
        <v>15</v>
      </c>
      <c r="CP35" s="407"/>
      <c r="CQ35" s="408" t="str">
        <f>IF('各会計、関係団体の財政状況及び健全化判断比率'!BS8="","",'各会計、関係団体の財政状況及び健全化判断比率'!BS8)</f>
        <v>株式会社九戸村総合公社</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t="str">
        <f t="shared" ref="U36:U43" si="4">IF(W36="","",U35+1)</f>
        <v/>
      </c>
      <c r="V36" s="407"/>
      <c r="W36" s="408"/>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f t="shared" si="1"/>
        <v>7</v>
      </c>
      <c r="BF36" s="407"/>
      <c r="BG36" s="408" t="str">
        <f>IF('各会計、関係団体の財政状況及び健全化判断比率'!B33="","",'各会計、関係団体の財政状況及び健全化判断比率'!B33)</f>
        <v>索道事業特別会計</v>
      </c>
      <c r="BH36" s="408"/>
      <c r="BI36" s="408"/>
      <c r="BJ36" s="408"/>
      <c r="BK36" s="408"/>
      <c r="BL36" s="408"/>
      <c r="BM36" s="408"/>
      <c r="BN36" s="408"/>
      <c r="BO36" s="408"/>
      <c r="BP36" s="408"/>
      <c r="BQ36" s="408"/>
      <c r="BR36" s="408"/>
      <c r="BS36" s="408"/>
      <c r="BT36" s="408"/>
      <c r="BU36" s="408"/>
      <c r="BV36" s="178"/>
      <c r="BW36" s="407">
        <f t="shared" si="2"/>
        <v>10</v>
      </c>
      <c r="BX36" s="407"/>
      <c r="BY36" s="408" t="str">
        <f>IF('各会計、関係団体の財政状況及び健全化判断比率'!B70="","",'各会計、関係団体の財政状況及び健全化判断比率'!B70)</f>
        <v>岩手県市町村総合事務組合（一般会計）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11</v>
      </c>
      <c r="BX37" s="407"/>
      <c r="BY37" s="408" t="str">
        <f>IF('各会計、関係団体の財政状況及び健全化判断比率'!B71="","",'各会計、関係団体の財政状況及び健全化判断比率'!B71)</f>
        <v>岩手県市町村総合事務組合（特別会計）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12</v>
      </c>
      <c r="BX38" s="407"/>
      <c r="BY38" s="408" t="str">
        <f>IF('各会計、関係団体の財政状況及び健全化判断比率'!B72="","",'各会計、関係団体の財政状況及び健全化判断比率'!B72)</f>
        <v>岩手県後期高齢者医療広域連合（一般会計）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13</v>
      </c>
      <c r="BX39" s="407"/>
      <c r="BY39" s="408" t="str">
        <f>IF('各会計、関係団体の財政状況及び健全化判断比率'!B73="","",'各会計、関係団体の財政状況及び健全化判断比率'!B73)</f>
        <v>岩手県後期高齢者医療広域連合（特別会計）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404" t="s">
        <v>209</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210</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211</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212</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213</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214</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215</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7" t="s">
        <v>605</v>
      </c>
    </row>
    <row r="54" spans="5:113" x14ac:dyDescent="0.15"/>
    <row r="55" spans="5:113" x14ac:dyDescent="0.15"/>
    <row r="56" spans="5:113" x14ac:dyDescent="0.15"/>
  </sheetData>
  <sheetProtection algorithmName="SHA-512" hashValue="o9x+W9WKNuRJOLYT1UOpUWCzwhkOsKOnIK1VTMzMpwGMakDOICjCcTUlSbk7UKaXkimlLGRxdmWotZjroKyCGg==" saltValue="LaBROzbkdYKd6RuFjOqv1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16" t="s">
        <v>574</v>
      </c>
      <c r="D34" s="1216"/>
      <c r="E34" s="1217"/>
      <c r="F34" s="32">
        <v>6.38</v>
      </c>
      <c r="G34" s="33">
        <v>6.12</v>
      </c>
      <c r="H34" s="33">
        <v>6.73</v>
      </c>
      <c r="I34" s="33">
        <v>5.58</v>
      </c>
      <c r="J34" s="34">
        <v>5.43</v>
      </c>
      <c r="K34" s="22"/>
      <c r="L34" s="22"/>
      <c r="M34" s="22"/>
      <c r="N34" s="22"/>
      <c r="O34" s="22"/>
      <c r="P34" s="22"/>
    </row>
    <row r="35" spans="1:16" ht="39" customHeight="1" x14ac:dyDescent="0.15">
      <c r="A35" s="22"/>
      <c r="B35" s="35"/>
      <c r="C35" s="1210" t="s">
        <v>575</v>
      </c>
      <c r="D35" s="1211"/>
      <c r="E35" s="1212"/>
      <c r="F35" s="36">
        <v>10.02</v>
      </c>
      <c r="G35" s="37">
        <v>5.61</v>
      </c>
      <c r="H35" s="37">
        <v>7.31</v>
      </c>
      <c r="I35" s="37">
        <v>3.77</v>
      </c>
      <c r="J35" s="38">
        <v>2.2200000000000002</v>
      </c>
      <c r="K35" s="22"/>
      <c r="L35" s="22"/>
      <c r="M35" s="22"/>
      <c r="N35" s="22"/>
      <c r="O35" s="22"/>
      <c r="P35" s="22"/>
    </row>
    <row r="36" spans="1:16" ht="39" customHeight="1" x14ac:dyDescent="0.15">
      <c r="A36" s="22"/>
      <c r="B36" s="35"/>
      <c r="C36" s="1210" t="s">
        <v>576</v>
      </c>
      <c r="D36" s="1211"/>
      <c r="E36" s="1212"/>
      <c r="F36" s="36">
        <v>0.15</v>
      </c>
      <c r="G36" s="37">
        <v>0.11</v>
      </c>
      <c r="H36" s="37">
        <v>0.16</v>
      </c>
      <c r="I36" s="37">
        <v>0.05</v>
      </c>
      <c r="J36" s="38">
        <v>0.13</v>
      </c>
      <c r="K36" s="22"/>
      <c r="L36" s="22"/>
      <c r="M36" s="22"/>
      <c r="N36" s="22"/>
      <c r="O36" s="22"/>
      <c r="P36" s="22"/>
    </row>
    <row r="37" spans="1:16" ht="39" customHeight="1" x14ac:dyDescent="0.15">
      <c r="A37" s="22"/>
      <c r="B37" s="35"/>
      <c r="C37" s="1210" t="s">
        <v>577</v>
      </c>
      <c r="D37" s="1211"/>
      <c r="E37" s="1212"/>
      <c r="F37" s="36">
        <v>0.02</v>
      </c>
      <c r="G37" s="37">
        <v>0.04</v>
      </c>
      <c r="H37" s="37">
        <v>0.01</v>
      </c>
      <c r="I37" s="37">
        <v>0.05</v>
      </c>
      <c r="J37" s="38">
        <v>0.02</v>
      </c>
      <c r="K37" s="22"/>
      <c r="L37" s="22"/>
      <c r="M37" s="22"/>
      <c r="N37" s="22"/>
      <c r="O37" s="22"/>
      <c r="P37" s="22"/>
    </row>
    <row r="38" spans="1:16" ht="39" customHeight="1" x14ac:dyDescent="0.15">
      <c r="A38" s="22"/>
      <c r="B38" s="35"/>
      <c r="C38" s="1210" t="s">
        <v>578</v>
      </c>
      <c r="D38" s="1211"/>
      <c r="E38" s="1212"/>
      <c r="F38" s="36">
        <v>0</v>
      </c>
      <c r="G38" s="37">
        <v>0</v>
      </c>
      <c r="H38" s="37">
        <v>0</v>
      </c>
      <c r="I38" s="37">
        <v>0</v>
      </c>
      <c r="J38" s="38">
        <v>0</v>
      </c>
      <c r="K38" s="22"/>
      <c r="L38" s="22"/>
      <c r="M38" s="22"/>
      <c r="N38" s="22"/>
      <c r="O38" s="22"/>
      <c r="P38" s="22"/>
    </row>
    <row r="39" spans="1:16" ht="39" customHeight="1" x14ac:dyDescent="0.15">
      <c r="A39" s="22"/>
      <c r="B39" s="35"/>
      <c r="C39" s="1210" t="s">
        <v>579</v>
      </c>
      <c r="D39" s="1211"/>
      <c r="E39" s="1212"/>
      <c r="F39" s="36">
        <v>0</v>
      </c>
      <c r="G39" s="37">
        <v>0</v>
      </c>
      <c r="H39" s="37">
        <v>0</v>
      </c>
      <c r="I39" s="37">
        <v>0.01</v>
      </c>
      <c r="J39" s="38">
        <v>0</v>
      </c>
      <c r="K39" s="22"/>
      <c r="L39" s="22"/>
      <c r="M39" s="22"/>
      <c r="N39" s="22"/>
      <c r="O39" s="22"/>
      <c r="P39" s="22"/>
    </row>
    <row r="40" spans="1:16" ht="39" customHeight="1" x14ac:dyDescent="0.15">
      <c r="A40" s="22"/>
      <c r="B40" s="35"/>
      <c r="C40" s="1210" t="s">
        <v>580</v>
      </c>
      <c r="D40" s="1211"/>
      <c r="E40" s="1212"/>
      <c r="F40" s="36">
        <v>0</v>
      </c>
      <c r="G40" s="37">
        <v>0</v>
      </c>
      <c r="H40" s="37">
        <v>0</v>
      </c>
      <c r="I40" s="37">
        <v>0</v>
      </c>
      <c r="J40" s="38">
        <v>0</v>
      </c>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581</v>
      </c>
      <c r="D42" s="1211"/>
      <c r="E42" s="1212"/>
      <c r="F42" s="36" t="s">
        <v>524</v>
      </c>
      <c r="G42" s="37" t="s">
        <v>524</v>
      </c>
      <c r="H42" s="37" t="s">
        <v>524</v>
      </c>
      <c r="I42" s="37" t="s">
        <v>524</v>
      </c>
      <c r="J42" s="38" t="s">
        <v>524</v>
      </c>
      <c r="K42" s="22"/>
      <c r="L42" s="22"/>
      <c r="M42" s="22"/>
      <c r="N42" s="22"/>
      <c r="O42" s="22"/>
      <c r="P42" s="22"/>
    </row>
    <row r="43" spans="1:16" ht="39" customHeight="1" thickBot="1" x14ac:dyDescent="0.2">
      <c r="A43" s="22"/>
      <c r="B43" s="40"/>
      <c r="C43" s="1213" t="s">
        <v>582</v>
      </c>
      <c r="D43" s="1214"/>
      <c r="E43" s="1215"/>
      <c r="F43" s="41" t="s">
        <v>524</v>
      </c>
      <c r="G43" s="42" t="s">
        <v>524</v>
      </c>
      <c r="H43" s="42" t="s">
        <v>524</v>
      </c>
      <c r="I43" s="42" t="s">
        <v>524</v>
      </c>
      <c r="J43" s="43" t="s">
        <v>524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RJFGk0CjBxS+3pI3fht7ElbiB7HYOr1DnqAJNVXRg1ur7r0hW48AbSks3QwCQCj83Q7JHGRcFgpOth8YCYlzA==" saltValue="CcjeMVPqCz/SyOxfv+28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36" t="s">
        <v>10</v>
      </c>
      <c r="C45" s="1237"/>
      <c r="D45" s="58"/>
      <c r="E45" s="1242" t="s">
        <v>11</v>
      </c>
      <c r="F45" s="1242"/>
      <c r="G45" s="1242"/>
      <c r="H45" s="1242"/>
      <c r="I45" s="1242"/>
      <c r="J45" s="1243"/>
      <c r="K45" s="59">
        <v>408</v>
      </c>
      <c r="L45" s="60">
        <v>414</v>
      </c>
      <c r="M45" s="60">
        <v>414</v>
      </c>
      <c r="N45" s="60">
        <v>464</v>
      </c>
      <c r="O45" s="61">
        <v>499</v>
      </c>
      <c r="P45" s="48"/>
      <c r="Q45" s="48"/>
      <c r="R45" s="48"/>
      <c r="S45" s="48"/>
      <c r="T45" s="48"/>
      <c r="U45" s="48"/>
    </row>
    <row r="46" spans="1:21" ht="30.75" customHeight="1" x14ac:dyDescent="0.15">
      <c r="A46" s="48"/>
      <c r="B46" s="1238"/>
      <c r="C46" s="1239"/>
      <c r="D46" s="62"/>
      <c r="E46" s="1220" t="s">
        <v>12</v>
      </c>
      <c r="F46" s="1220"/>
      <c r="G46" s="1220"/>
      <c r="H46" s="1220"/>
      <c r="I46" s="1220"/>
      <c r="J46" s="1221"/>
      <c r="K46" s="63" t="s">
        <v>524</v>
      </c>
      <c r="L46" s="64" t="s">
        <v>524</v>
      </c>
      <c r="M46" s="64" t="s">
        <v>524</v>
      </c>
      <c r="N46" s="64" t="s">
        <v>524</v>
      </c>
      <c r="O46" s="65" t="s">
        <v>524</v>
      </c>
      <c r="P46" s="48"/>
      <c r="Q46" s="48"/>
      <c r="R46" s="48"/>
      <c r="S46" s="48"/>
      <c r="T46" s="48"/>
      <c r="U46" s="48"/>
    </row>
    <row r="47" spans="1:21" ht="30.75" customHeight="1" x14ac:dyDescent="0.15">
      <c r="A47" s="48"/>
      <c r="B47" s="1238"/>
      <c r="C47" s="1239"/>
      <c r="D47" s="62"/>
      <c r="E47" s="1220" t="s">
        <v>13</v>
      </c>
      <c r="F47" s="1220"/>
      <c r="G47" s="1220"/>
      <c r="H47" s="1220"/>
      <c r="I47" s="1220"/>
      <c r="J47" s="1221"/>
      <c r="K47" s="63" t="s">
        <v>524</v>
      </c>
      <c r="L47" s="64" t="s">
        <v>524</v>
      </c>
      <c r="M47" s="64" t="s">
        <v>524</v>
      </c>
      <c r="N47" s="64" t="s">
        <v>524</v>
      </c>
      <c r="O47" s="65" t="s">
        <v>524</v>
      </c>
      <c r="P47" s="48"/>
      <c r="Q47" s="48"/>
      <c r="R47" s="48"/>
      <c r="S47" s="48"/>
      <c r="T47" s="48"/>
      <c r="U47" s="48"/>
    </row>
    <row r="48" spans="1:21" ht="30.75" customHeight="1" x14ac:dyDescent="0.15">
      <c r="A48" s="48"/>
      <c r="B48" s="1238"/>
      <c r="C48" s="1239"/>
      <c r="D48" s="62"/>
      <c r="E48" s="1220" t="s">
        <v>14</v>
      </c>
      <c r="F48" s="1220"/>
      <c r="G48" s="1220"/>
      <c r="H48" s="1220"/>
      <c r="I48" s="1220"/>
      <c r="J48" s="1221"/>
      <c r="K48" s="63">
        <v>98</v>
      </c>
      <c r="L48" s="64">
        <v>101</v>
      </c>
      <c r="M48" s="64">
        <v>101</v>
      </c>
      <c r="N48" s="64">
        <v>100</v>
      </c>
      <c r="O48" s="65">
        <v>101</v>
      </c>
      <c r="P48" s="48"/>
      <c r="Q48" s="48"/>
      <c r="R48" s="48"/>
      <c r="S48" s="48"/>
      <c r="T48" s="48"/>
      <c r="U48" s="48"/>
    </row>
    <row r="49" spans="1:21" ht="30.75" customHeight="1" x14ac:dyDescent="0.15">
      <c r="A49" s="48"/>
      <c r="B49" s="1238"/>
      <c r="C49" s="1239"/>
      <c r="D49" s="62"/>
      <c r="E49" s="1220" t="s">
        <v>15</v>
      </c>
      <c r="F49" s="1220"/>
      <c r="G49" s="1220"/>
      <c r="H49" s="1220"/>
      <c r="I49" s="1220"/>
      <c r="J49" s="1221"/>
      <c r="K49" s="63">
        <v>13</v>
      </c>
      <c r="L49" s="64">
        <v>16</v>
      </c>
      <c r="M49" s="64">
        <v>17</v>
      </c>
      <c r="N49" s="64">
        <v>17</v>
      </c>
      <c r="O49" s="65">
        <v>17</v>
      </c>
      <c r="P49" s="48"/>
      <c r="Q49" s="48"/>
      <c r="R49" s="48"/>
      <c r="S49" s="48"/>
      <c r="T49" s="48"/>
      <c r="U49" s="48"/>
    </row>
    <row r="50" spans="1:21" ht="30.75" customHeight="1" x14ac:dyDescent="0.15">
      <c r="A50" s="48"/>
      <c r="B50" s="1238"/>
      <c r="C50" s="1239"/>
      <c r="D50" s="62"/>
      <c r="E50" s="1220" t="s">
        <v>16</v>
      </c>
      <c r="F50" s="1220"/>
      <c r="G50" s="1220"/>
      <c r="H50" s="1220"/>
      <c r="I50" s="1220"/>
      <c r="J50" s="1221"/>
      <c r="K50" s="63">
        <v>0</v>
      </c>
      <c r="L50" s="64">
        <v>0</v>
      </c>
      <c r="M50" s="64">
        <v>0</v>
      </c>
      <c r="N50" s="64">
        <v>0</v>
      </c>
      <c r="O50" s="65">
        <v>0</v>
      </c>
      <c r="P50" s="48"/>
      <c r="Q50" s="48"/>
      <c r="R50" s="48"/>
      <c r="S50" s="48"/>
      <c r="T50" s="48"/>
      <c r="U50" s="48"/>
    </row>
    <row r="51" spans="1:21" ht="30.75" customHeight="1" x14ac:dyDescent="0.15">
      <c r="A51" s="48"/>
      <c r="B51" s="1240"/>
      <c r="C51" s="1241"/>
      <c r="D51" s="66"/>
      <c r="E51" s="1220" t="s">
        <v>17</v>
      </c>
      <c r="F51" s="1220"/>
      <c r="G51" s="1220"/>
      <c r="H51" s="1220"/>
      <c r="I51" s="1220"/>
      <c r="J51" s="1221"/>
      <c r="K51" s="63" t="s">
        <v>524</v>
      </c>
      <c r="L51" s="64" t="s">
        <v>524</v>
      </c>
      <c r="M51" s="64" t="s">
        <v>524</v>
      </c>
      <c r="N51" s="64" t="s">
        <v>524</v>
      </c>
      <c r="O51" s="65" t="s">
        <v>524</v>
      </c>
      <c r="P51" s="48"/>
      <c r="Q51" s="48"/>
      <c r="R51" s="48"/>
      <c r="S51" s="48"/>
      <c r="T51" s="48"/>
      <c r="U51" s="48"/>
    </row>
    <row r="52" spans="1:21" ht="30.75" customHeight="1" x14ac:dyDescent="0.15">
      <c r="A52" s="48"/>
      <c r="B52" s="1218" t="s">
        <v>18</v>
      </c>
      <c r="C52" s="1219"/>
      <c r="D52" s="66"/>
      <c r="E52" s="1220" t="s">
        <v>19</v>
      </c>
      <c r="F52" s="1220"/>
      <c r="G52" s="1220"/>
      <c r="H52" s="1220"/>
      <c r="I52" s="1220"/>
      <c r="J52" s="1221"/>
      <c r="K52" s="63">
        <v>394</v>
      </c>
      <c r="L52" s="64">
        <v>380</v>
      </c>
      <c r="M52" s="64">
        <v>379</v>
      </c>
      <c r="N52" s="64">
        <v>399</v>
      </c>
      <c r="O52" s="65">
        <v>420</v>
      </c>
      <c r="P52" s="48"/>
      <c r="Q52" s="48"/>
      <c r="R52" s="48"/>
      <c r="S52" s="48"/>
      <c r="T52" s="48"/>
      <c r="U52" s="48"/>
    </row>
    <row r="53" spans="1:21" ht="30.75" customHeight="1" thickBot="1" x14ac:dyDescent="0.2">
      <c r="A53" s="48"/>
      <c r="B53" s="1222" t="s">
        <v>20</v>
      </c>
      <c r="C53" s="1223"/>
      <c r="D53" s="67"/>
      <c r="E53" s="1224" t="s">
        <v>21</v>
      </c>
      <c r="F53" s="1224"/>
      <c r="G53" s="1224"/>
      <c r="H53" s="1224"/>
      <c r="I53" s="1224"/>
      <c r="J53" s="1225"/>
      <c r="K53" s="68">
        <v>125</v>
      </c>
      <c r="L53" s="69">
        <v>151</v>
      </c>
      <c r="M53" s="69">
        <v>153</v>
      </c>
      <c r="N53" s="69">
        <v>182</v>
      </c>
      <c r="O53" s="70">
        <v>197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26" t="s">
        <v>24</v>
      </c>
      <c r="C57" s="1227"/>
      <c r="D57" s="1230" t="s">
        <v>25</v>
      </c>
      <c r="E57" s="1231"/>
      <c r="F57" s="1231"/>
      <c r="G57" s="1231"/>
      <c r="H57" s="1231"/>
      <c r="I57" s="1231"/>
      <c r="J57" s="1232"/>
      <c r="K57" s="83"/>
      <c r="L57" s="84"/>
      <c r="M57" s="84"/>
      <c r="N57" s="84"/>
      <c r="O57" s="85"/>
    </row>
    <row r="58" spans="1:21" ht="31.5" customHeight="1" thickBot="1" x14ac:dyDescent="0.2">
      <c r="B58" s="1228"/>
      <c r="C58" s="1229"/>
      <c r="D58" s="1233" t="s">
        <v>26</v>
      </c>
      <c r="E58" s="1234"/>
      <c r="F58" s="1234"/>
      <c r="G58" s="1234"/>
      <c r="H58" s="1234"/>
      <c r="I58" s="1234"/>
      <c r="J58" s="123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ZlgiTNkX/EJFUaIRk+T+/PuouVIiuN9s2bTPQdI4v6RuyzsVYO7xHWKXQTdgxpPldCO4YZV+5I9+PUDimnBGA==" saltValue="y0YCLEnO13KAxvViwdgef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566</v>
      </c>
      <c r="J40" s="100" t="s">
        <v>567</v>
      </c>
      <c r="K40" s="100" t="s">
        <v>568</v>
      </c>
      <c r="L40" s="100" t="s">
        <v>569</v>
      </c>
      <c r="M40" s="101" t="s">
        <v>570</v>
      </c>
    </row>
    <row r="41" spans="2:13" ht="27.75" customHeight="1" x14ac:dyDescent="0.15">
      <c r="B41" s="1256" t="s">
        <v>29</v>
      </c>
      <c r="C41" s="1257"/>
      <c r="D41" s="102"/>
      <c r="E41" s="1258" t="s">
        <v>30</v>
      </c>
      <c r="F41" s="1258"/>
      <c r="G41" s="1258"/>
      <c r="H41" s="1259"/>
      <c r="I41" s="351">
        <v>4421</v>
      </c>
      <c r="J41" s="352">
        <v>4381</v>
      </c>
      <c r="K41" s="352">
        <v>4510</v>
      </c>
      <c r="L41" s="352">
        <v>4433</v>
      </c>
      <c r="M41" s="353">
        <v>4845</v>
      </c>
    </row>
    <row r="42" spans="2:13" ht="27.75" customHeight="1" x14ac:dyDescent="0.15">
      <c r="B42" s="1246"/>
      <c r="C42" s="1247"/>
      <c r="D42" s="103"/>
      <c r="E42" s="1250" t="s">
        <v>31</v>
      </c>
      <c r="F42" s="1250"/>
      <c r="G42" s="1250"/>
      <c r="H42" s="1251"/>
      <c r="I42" s="354" t="s">
        <v>524</v>
      </c>
      <c r="J42" s="355" t="s">
        <v>524</v>
      </c>
      <c r="K42" s="355" t="s">
        <v>524</v>
      </c>
      <c r="L42" s="355" t="s">
        <v>524</v>
      </c>
      <c r="M42" s="356" t="s">
        <v>524</v>
      </c>
    </row>
    <row r="43" spans="2:13" ht="27.75" customHeight="1" x14ac:dyDescent="0.15">
      <c r="B43" s="1246"/>
      <c r="C43" s="1247"/>
      <c r="D43" s="103"/>
      <c r="E43" s="1250" t="s">
        <v>32</v>
      </c>
      <c r="F43" s="1250"/>
      <c r="G43" s="1250"/>
      <c r="H43" s="1251"/>
      <c r="I43" s="354">
        <v>1233</v>
      </c>
      <c r="J43" s="355">
        <v>1152</v>
      </c>
      <c r="K43" s="355">
        <v>1058</v>
      </c>
      <c r="L43" s="355">
        <v>985</v>
      </c>
      <c r="M43" s="356">
        <v>910</v>
      </c>
    </row>
    <row r="44" spans="2:13" ht="27.75" customHeight="1" x14ac:dyDescent="0.15">
      <c r="B44" s="1246"/>
      <c r="C44" s="1247"/>
      <c r="D44" s="103"/>
      <c r="E44" s="1250" t="s">
        <v>33</v>
      </c>
      <c r="F44" s="1250"/>
      <c r="G44" s="1250"/>
      <c r="H44" s="1251"/>
      <c r="I44" s="354">
        <v>142</v>
      </c>
      <c r="J44" s="355">
        <v>126</v>
      </c>
      <c r="K44" s="355">
        <v>115</v>
      </c>
      <c r="L44" s="355">
        <v>98</v>
      </c>
      <c r="M44" s="356">
        <v>344</v>
      </c>
    </row>
    <row r="45" spans="2:13" ht="27.75" customHeight="1" x14ac:dyDescent="0.15">
      <c r="B45" s="1246"/>
      <c r="C45" s="1247"/>
      <c r="D45" s="103"/>
      <c r="E45" s="1250" t="s">
        <v>34</v>
      </c>
      <c r="F45" s="1250"/>
      <c r="G45" s="1250"/>
      <c r="H45" s="1251"/>
      <c r="I45" s="354">
        <v>410</v>
      </c>
      <c r="J45" s="355">
        <v>370</v>
      </c>
      <c r="K45" s="355">
        <v>328</v>
      </c>
      <c r="L45" s="355">
        <v>314</v>
      </c>
      <c r="M45" s="356">
        <v>311</v>
      </c>
    </row>
    <row r="46" spans="2:13" ht="27.75" customHeight="1" x14ac:dyDescent="0.15">
      <c r="B46" s="1246"/>
      <c r="C46" s="1247"/>
      <c r="D46" s="104"/>
      <c r="E46" s="1250" t="s">
        <v>35</v>
      </c>
      <c r="F46" s="1250"/>
      <c r="G46" s="1250"/>
      <c r="H46" s="1251"/>
      <c r="I46" s="354" t="s">
        <v>524</v>
      </c>
      <c r="J46" s="355" t="s">
        <v>524</v>
      </c>
      <c r="K46" s="355" t="s">
        <v>524</v>
      </c>
      <c r="L46" s="355" t="s">
        <v>524</v>
      </c>
      <c r="M46" s="356" t="s">
        <v>524</v>
      </c>
    </row>
    <row r="47" spans="2:13" ht="27.75" customHeight="1" x14ac:dyDescent="0.15">
      <c r="B47" s="1246"/>
      <c r="C47" s="1247"/>
      <c r="D47" s="105"/>
      <c r="E47" s="1260" t="s">
        <v>36</v>
      </c>
      <c r="F47" s="1261"/>
      <c r="G47" s="1261"/>
      <c r="H47" s="1262"/>
      <c r="I47" s="354" t="s">
        <v>524</v>
      </c>
      <c r="J47" s="355" t="s">
        <v>524</v>
      </c>
      <c r="K47" s="355" t="s">
        <v>524</v>
      </c>
      <c r="L47" s="355" t="s">
        <v>524</v>
      </c>
      <c r="M47" s="356" t="s">
        <v>524</v>
      </c>
    </row>
    <row r="48" spans="2:13" ht="27.75" customHeight="1" x14ac:dyDescent="0.15">
      <c r="B48" s="1246"/>
      <c r="C48" s="1247"/>
      <c r="D48" s="103"/>
      <c r="E48" s="1250" t="s">
        <v>37</v>
      </c>
      <c r="F48" s="1250"/>
      <c r="G48" s="1250"/>
      <c r="H48" s="1251"/>
      <c r="I48" s="354" t="s">
        <v>524</v>
      </c>
      <c r="J48" s="355" t="s">
        <v>524</v>
      </c>
      <c r="K48" s="355" t="s">
        <v>524</v>
      </c>
      <c r="L48" s="355" t="s">
        <v>524</v>
      </c>
      <c r="M48" s="356" t="s">
        <v>524</v>
      </c>
    </row>
    <row r="49" spans="2:13" ht="27.75" customHeight="1" x14ac:dyDescent="0.15">
      <c r="B49" s="1248"/>
      <c r="C49" s="1249"/>
      <c r="D49" s="103"/>
      <c r="E49" s="1250" t="s">
        <v>38</v>
      </c>
      <c r="F49" s="1250"/>
      <c r="G49" s="1250"/>
      <c r="H49" s="1251"/>
      <c r="I49" s="354" t="s">
        <v>524</v>
      </c>
      <c r="J49" s="355" t="s">
        <v>524</v>
      </c>
      <c r="K49" s="355" t="s">
        <v>524</v>
      </c>
      <c r="L49" s="355" t="s">
        <v>524</v>
      </c>
      <c r="M49" s="356" t="s">
        <v>524</v>
      </c>
    </row>
    <row r="50" spans="2:13" ht="27.75" customHeight="1" x14ac:dyDescent="0.15">
      <c r="B50" s="1244" t="s">
        <v>39</v>
      </c>
      <c r="C50" s="1245"/>
      <c r="D50" s="106"/>
      <c r="E50" s="1250" t="s">
        <v>40</v>
      </c>
      <c r="F50" s="1250"/>
      <c r="G50" s="1250"/>
      <c r="H50" s="1251"/>
      <c r="I50" s="354">
        <v>5050</v>
      </c>
      <c r="J50" s="355">
        <v>5107</v>
      </c>
      <c r="K50" s="355">
        <v>5115</v>
      </c>
      <c r="L50" s="355">
        <v>5325</v>
      </c>
      <c r="M50" s="356">
        <v>5514</v>
      </c>
    </row>
    <row r="51" spans="2:13" ht="27.75" customHeight="1" x14ac:dyDescent="0.15">
      <c r="B51" s="1246"/>
      <c r="C51" s="1247"/>
      <c r="D51" s="103"/>
      <c r="E51" s="1250" t="s">
        <v>41</v>
      </c>
      <c r="F51" s="1250"/>
      <c r="G51" s="1250"/>
      <c r="H51" s="1251"/>
      <c r="I51" s="354">
        <v>78</v>
      </c>
      <c r="J51" s="355">
        <v>68</v>
      </c>
      <c r="K51" s="355">
        <v>58</v>
      </c>
      <c r="L51" s="355">
        <v>49</v>
      </c>
      <c r="M51" s="356">
        <v>42</v>
      </c>
    </row>
    <row r="52" spans="2:13" ht="27.75" customHeight="1" x14ac:dyDescent="0.15">
      <c r="B52" s="1248"/>
      <c r="C52" s="1249"/>
      <c r="D52" s="103"/>
      <c r="E52" s="1250" t="s">
        <v>42</v>
      </c>
      <c r="F52" s="1250"/>
      <c r="G52" s="1250"/>
      <c r="H52" s="1251"/>
      <c r="I52" s="354">
        <v>4168</v>
      </c>
      <c r="J52" s="355">
        <v>4177</v>
      </c>
      <c r="K52" s="355">
        <v>4234</v>
      </c>
      <c r="L52" s="355">
        <v>3986</v>
      </c>
      <c r="M52" s="356">
        <v>3975</v>
      </c>
    </row>
    <row r="53" spans="2:13" ht="27.75" customHeight="1" thickBot="1" x14ac:dyDescent="0.2">
      <c r="B53" s="1252" t="s">
        <v>43</v>
      </c>
      <c r="C53" s="1253"/>
      <c r="D53" s="107"/>
      <c r="E53" s="1254" t="s">
        <v>44</v>
      </c>
      <c r="F53" s="1254"/>
      <c r="G53" s="1254"/>
      <c r="H53" s="1255"/>
      <c r="I53" s="357">
        <v>-3090</v>
      </c>
      <c r="J53" s="358">
        <v>-3322</v>
      </c>
      <c r="K53" s="358">
        <v>-3395</v>
      </c>
      <c r="L53" s="358">
        <v>-3529</v>
      </c>
      <c r="M53" s="359">
        <v>-3120</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aJaqWkIkYpeF/LUVh/ouDGYTIBHfuEtNdTQLXdTK0l5ux918zS2l+uB0BUk6uaxWhKxtfrRUPiz3eheKDU/VAQ==" saltValue="/NOOFeDhe4VxNKkVfOkV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568</v>
      </c>
      <c r="G54" s="116" t="s">
        <v>569</v>
      </c>
      <c r="H54" s="117" t="s">
        <v>570</v>
      </c>
    </row>
    <row r="55" spans="2:8" ht="52.5" customHeight="1" x14ac:dyDescent="0.15">
      <c r="B55" s="118"/>
      <c r="C55" s="1271" t="s">
        <v>47</v>
      </c>
      <c r="D55" s="1271"/>
      <c r="E55" s="1272"/>
      <c r="F55" s="119">
        <v>4215</v>
      </c>
      <c r="G55" s="119">
        <v>4226</v>
      </c>
      <c r="H55" s="120">
        <v>4262</v>
      </c>
    </row>
    <row r="56" spans="2:8" ht="52.5" customHeight="1" x14ac:dyDescent="0.15">
      <c r="B56" s="121"/>
      <c r="C56" s="1273" t="s">
        <v>48</v>
      </c>
      <c r="D56" s="1273"/>
      <c r="E56" s="1274"/>
      <c r="F56" s="122">
        <v>277</v>
      </c>
      <c r="G56" s="122">
        <v>277</v>
      </c>
      <c r="H56" s="123">
        <v>304</v>
      </c>
    </row>
    <row r="57" spans="2:8" ht="53.25" customHeight="1" x14ac:dyDescent="0.15">
      <c r="B57" s="121"/>
      <c r="C57" s="1275" t="s">
        <v>49</v>
      </c>
      <c r="D57" s="1275"/>
      <c r="E57" s="1276"/>
      <c r="F57" s="124">
        <v>644</v>
      </c>
      <c r="G57" s="124">
        <v>847</v>
      </c>
      <c r="H57" s="125">
        <v>984</v>
      </c>
    </row>
    <row r="58" spans="2:8" ht="45.75" customHeight="1" x14ac:dyDescent="0.15">
      <c r="B58" s="126"/>
      <c r="C58" s="1263" t="s">
        <v>598</v>
      </c>
      <c r="D58" s="1264"/>
      <c r="E58" s="1265"/>
      <c r="F58" s="127">
        <v>397</v>
      </c>
      <c r="G58" s="127">
        <v>397</v>
      </c>
      <c r="H58" s="128">
        <v>397</v>
      </c>
    </row>
    <row r="59" spans="2:8" ht="45.75" customHeight="1" x14ac:dyDescent="0.15">
      <c r="B59" s="126"/>
      <c r="C59" s="1263" t="s">
        <v>599</v>
      </c>
      <c r="D59" s="1264"/>
      <c r="E59" s="1265"/>
      <c r="F59" s="127" t="s">
        <v>603</v>
      </c>
      <c r="G59" s="127">
        <v>200</v>
      </c>
      <c r="H59" s="128">
        <v>300</v>
      </c>
    </row>
    <row r="60" spans="2:8" ht="45.75" customHeight="1" x14ac:dyDescent="0.15">
      <c r="B60" s="126"/>
      <c r="C60" s="1263" t="s">
        <v>600</v>
      </c>
      <c r="D60" s="1264"/>
      <c r="E60" s="1265"/>
      <c r="F60" s="127">
        <v>100</v>
      </c>
      <c r="G60" s="127">
        <v>100</v>
      </c>
      <c r="H60" s="128">
        <v>100</v>
      </c>
    </row>
    <row r="61" spans="2:8" ht="45.75" customHeight="1" x14ac:dyDescent="0.15">
      <c r="B61" s="126"/>
      <c r="C61" s="1263" t="s">
        <v>602</v>
      </c>
      <c r="D61" s="1264"/>
      <c r="E61" s="1265"/>
      <c r="F61" s="127">
        <v>40</v>
      </c>
      <c r="G61" s="127">
        <v>40</v>
      </c>
      <c r="H61" s="128">
        <v>65</v>
      </c>
    </row>
    <row r="62" spans="2:8" ht="45.75" customHeight="1" thickBot="1" x14ac:dyDescent="0.2">
      <c r="B62" s="129"/>
      <c r="C62" s="1266" t="s">
        <v>601</v>
      </c>
      <c r="D62" s="1267"/>
      <c r="E62" s="1268"/>
      <c r="F62" s="130">
        <v>50</v>
      </c>
      <c r="G62" s="130">
        <v>50</v>
      </c>
      <c r="H62" s="131">
        <v>50</v>
      </c>
    </row>
    <row r="63" spans="2:8" ht="52.5" customHeight="1" thickBot="1" x14ac:dyDescent="0.2">
      <c r="B63" s="132"/>
      <c r="C63" s="1269" t="s">
        <v>50</v>
      </c>
      <c r="D63" s="1269"/>
      <c r="E63" s="1270"/>
      <c r="F63" s="133">
        <v>5135</v>
      </c>
      <c r="G63" s="133">
        <v>5349</v>
      </c>
      <c r="H63" s="134">
        <v>5550</v>
      </c>
    </row>
    <row r="64" spans="2:8" x14ac:dyDescent="0.15"/>
  </sheetData>
  <sheetProtection algorithmName="SHA-512" hashValue="ms5iheZCYSYJlc3CNkPKF41QuKoLQ64SETgqnwPlNdl0row39roln+UR4nYKUrCmDwsqBmJUZHkSHpKMkPQMgQ==" saltValue="JBfnwplJnVmkKxwH7jDT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70" zoomScaleNormal="7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606</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607</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77" t="s">
        <v>608</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609</v>
      </c>
    </row>
    <row r="50" spans="1:109" x14ac:dyDescent="0.15">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566</v>
      </c>
      <c r="BQ50" s="1290"/>
      <c r="BR50" s="1290"/>
      <c r="BS50" s="1290"/>
      <c r="BT50" s="1290"/>
      <c r="BU50" s="1290"/>
      <c r="BV50" s="1290"/>
      <c r="BW50" s="1290"/>
      <c r="BX50" s="1290" t="s">
        <v>567</v>
      </c>
      <c r="BY50" s="1290"/>
      <c r="BZ50" s="1290"/>
      <c r="CA50" s="1290"/>
      <c r="CB50" s="1290"/>
      <c r="CC50" s="1290"/>
      <c r="CD50" s="1290"/>
      <c r="CE50" s="1290"/>
      <c r="CF50" s="1290" t="s">
        <v>568</v>
      </c>
      <c r="CG50" s="1290"/>
      <c r="CH50" s="1290"/>
      <c r="CI50" s="1290"/>
      <c r="CJ50" s="1290"/>
      <c r="CK50" s="1290"/>
      <c r="CL50" s="1290"/>
      <c r="CM50" s="1290"/>
      <c r="CN50" s="1290" t="s">
        <v>569</v>
      </c>
      <c r="CO50" s="1290"/>
      <c r="CP50" s="1290"/>
      <c r="CQ50" s="1290"/>
      <c r="CR50" s="1290"/>
      <c r="CS50" s="1290"/>
      <c r="CT50" s="1290"/>
      <c r="CU50" s="1290"/>
      <c r="CV50" s="1290" t="s">
        <v>570</v>
      </c>
      <c r="CW50" s="1290"/>
      <c r="CX50" s="1290"/>
      <c r="CY50" s="1290"/>
      <c r="CZ50" s="1290"/>
      <c r="DA50" s="1290"/>
      <c r="DB50" s="1290"/>
      <c r="DC50" s="1290"/>
    </row>
    <row r="51" spans="1:109" ht="13.5" customHeight="1" x14ac:dyDescent="0.15">
      <c r="B51" s="376"/>
      <c r="G51" s="1296"/>
      <c r="H51" s="1296"/>
      <c r="I51" s="1294"/>
      <c r="J51" s="1294"/>
      <c r="K51" s="1292"/>
      <c r="L51" s="1292"/>
      <c r="M51" s="1292"/>
      <c r="N51" s="1292"/>
      <c r="AM51" s="385"/>
      <c r="AN51" s="1293" t="s">
        <v>610</v>
      </c>
      <c r="AO51" s="1293"/>
      <c r="AP51" s="1293"/>
      <c r="AQ51" s="1293"/>
      <c r="AR51" s="1293"/>
      <c r="AS51" s="1293"/>
      <c r="AT51" s="1293"/>
      <c r="AU51" s="1293"/>
      <c r="AV51" s="1293"/>
      <c r="AW51" s="1293"/>
      <c r="AX51" s="1293"/>
      <c r="AY51" s="1293"/>
      <c r="AZ51" s="1293"/>
      <c r="BA51" s="1293"/>
      <c r="BB51" s="1293" t="s">
        <v>611</v>
      </c>
      <c r="BC51" s="1293"/>
      <c r="BD51" s="1293"/>
      <c r="BE51" s="1293"/>
      <c r="BF51" s="1293"/>
      <c r="BG51" s="1293"/>
      <c r="BH51" s="1293"/>
      <c r="BI51" s="1293"/>
      <c r="BJ51" s="1293"/>
      <c r="BK51" s="1293"/>
      <c r="BL51" s="1293"/>
      <c r="BM51" s="1293"/>
      <c r="BN51" s="1293"/>
      <c r="BO51" s="1293"/>
      <c r="BP51" s="1291"/>
      <c r="BQ51" s="1291"/>
      <c r="BR51" s="1291"/>
      <c r="BS51" s="1291"/>
      <c r="BT51" s="1291"/>
      <c r="BU51" s="1291"/>
      <c r="BV51" s="1291"/>
      <c r="BW51" s="1291"/>
      <c r="BX51" s="1291"/>
      <c r="BY51" s="1291"/>
      <c r="BZ51" s="1291"/>
      <c r="CA51" s="1291"/>
      <c r="CB51" s="1291"/>
      <c r="CC51" s="1291"/>
      <c r="CD51" s="1291"/>
      <c r="CE51" s="1291"/>
      <c r="CF51" s="1291"/>
      <c r="CG51" s="1291"/>
      <c r="CH51" s="1291"/>
      <c r="CI51" s="1291"/>
      <c r="CJ51" s="1291"/>
      <c r="CK51" s="1291"/>
      <c r="CL51" s="1291"/>
      <c r="CM51" s="1291"/>
      <c r="CN51" s="1291"/>
      <c r="CO51" s="1291"/>
      <c r="CP51" s="1291"/>
      <c r="CQ51" s="1291"/>
      <c r="CR51" s="1291"/>
      <c r="CS51" s="1291"/>
      <c r="CT51" s="1291"/>
      <c r="CU51" s="1291"/>
      <c r="CV51" s="1291"/>
      <c r="CW51" s="1291"/>
      <c r="CX51" s="1291"/>
      <c r="CY51" s="1291"/>
      <c r="CZ51" s="1291"/>
      <c r="DA51" s="1291"/>
      <c r="DB51" s="1291"/>
      <c r="DC51" s="1291"/>
    </row>
    <row r="52" spans="1:109" x14ac:dyDescent="0.15">
      <c r="B52" s="376"/>
      <c r="G52" s="1296"/>
      <c r="H52" s="1296"/>
      <c r="I52" s="1294"/>
      <c r="J52" s="1294"/>
      <c r="K52" s="1292"/>
      <c r="L52" s="1292"/>
      <c r="M52" s="1292"/>
      <c r="N52" s="1292"/>
      <c r="AM52" s="38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x14ac:dyDescent="0.15">
      <c r="A53" s="384"/>
      <c r="B53" s="376"/>
      <c r="G53" s="1296"/>
      <c r="H53" s="1296"/>
      <c r="I53" s="1286"/>
      <c r="J53" s="1286"/>
      <c r="K53" s="1292"/>
      <c r="L53" s="1292"/>
      <c r="M53" s="1292"/>
      <c r="N53" s="1292"/>
      <c r="AM53" s="385"/>
      <c r="AN53" s="1293"/>
      <c r="AO53" s="1293"/>
      <c r="AP53" s="1293"/>
      <c r="AQ53" s="1293"/>
      <c r="AR53" s="1293"/>
      <c r="AS53" s="1293"/>
      <c r="AT53" s="1293"/>
      <c r="AU53" s="1293"/>
      <c r="AV53" s="1293"/>
      <c r="AW53" s="1293"/>
      <c r="AX53" s="1293"/>
      <c r="AY53" s="1293"/>
      <c r="AZ53" s="1293"/>
      <c r="BA53" s="1293"/>
      <c r="BB53" s="1293" t="s">
        <v>612</v>
      </c>
      <c r="BC53" s="1293"/>
      <c r="BD53" s="1293"/>
      <c r="BE53" s="1293"/>
      <c r="BF53" s="1293"/>
      <c r="BG53" s="1293"/>
      <c r="BH53" s="1293"/>
      <c r="BI53" s="1293"/>
      <c r="BJ53" s="1293"/>
      <c r="BK53" s="1293"/>
      <c r="BL53" s="1293"/>
      <c r="BM53" s="1293"/>
      <c r="BN53" s="1293"/>
      <c r="BO53" s="1293"/>
      <c r="BP53" s="1291">
        <v>54.6</v>
      </c>
      <c r="BQ53" s="1291"/>
      <c r="BR53" s="1291"/>
      <c r="BS53" s="1291"/>
      <c r="BT53" s="1291"/>
      <c r="BU53" s="1291"/>
      <c r="BV53" s="1291"/>
      <c r="BW53" s="1291"/>
      <c r="BX53" s="1291">
        <v>56.3</v>
      </c>
      <c r="BY53" s="1291"/>
      <c r="BZ53" s="1291"/>
      <c r="CA53" s="1291"/>
      <c r="CB53" s="1291"/>
      <c r="CC53" s="1291"/>
      <c r="CD53" s="1291"/>
      <c r="CE53" s="1291"/>
      <c r="CF53" s="1291">
        <v>57.9</v>
      </c>
      <c r="CG53" s="1291"/>
      <c r="CH53" s="1291"/>
      <c r="CI53" s="1291"/>
      <c r="CJ53" s="1291"/>
      <c r="CK53" s="1291"/>
      <c r="CL53" s="1291"/>
      <c r="CM53" s="1291"/>
      <c r="CN53" s="1291">
        <v>59.5</v>
      </c>
      <c r="CO53" s="1291"/>
      <c r="CP53" s="1291"/>
      <c r="CQ53" s="1291"/>
      <c r="CR53" s="1291"/>
      <c r="CS53" s="1291"/>
      <c r="CT53" s="1291"/>
      <c r="CU53" s="1291"/>
      <c r="CV53" s="1291">
        <v>64</v>
      </c>
      <c r="CW53" s="1291"/>
      <c r="CX53" s="1291"/>
      <c r="CY53" s="1291"/>
      <c r="CZ53" s="1291"/>
      <c r="DA53" s="1291"/>
      <c r="DB53" s="1291"/>
      <c r="DC53" s="1291"/>
    </row>
    <row r="54" spans="1:109" x14ac:dyDescent="0.15">
      <c r="A54" s="384"/>
      <c r="B54" s="376"/>
      <c r="G54" s="1296"/>
      <c r="H54" s="1296"/>
      <c r="I54" s="1286"/>
      <c r="J54" s="1286"/>
      <c r="K54" s="1292"/>
      <c r="L54" s="1292"/>
      <c r="M54" s="1292"/>
      <c r="N54" s="1292"/>
      <c r="AM54" s="38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x14ac:dyDescent="0.15">
      <c r="A55" s="384"/>
      <c r="B55" s="376"/>
      <c r="G55" s="1286"/>
      <c r="H55" s="1286"/>
      <c r="I55" s="1286"/>
      <c r="J55" s="1286"/>
      <c r="K55" s="1292"/>
      <c r="L55" s="1292"/>
      <c r="M55" s="1292"/>
      <c r="N55" s="1292"/>
      <c r="AN55" s="1290" t="s">
        <v>613</v>
      </c>
      <c r="AO55" s="1290"/>
      <c r="AP55" s="1290"/>
      <c r="AQ55" s="1290"/>
      <c r="AR55" s="1290"/>
      <c r="AS55" s="1290"/>
      <c r="AT55" s="1290"/>
      <c r="AU55" s="1290"/>
      <c r="AV55" s="1290"/>
      <c r="AW55" s="1290"/>
      <c r="AX55" s="1290"/>
      <c r="AY55" s="1290"/>
      <c r="AZ55" s="1290"/>
      <c r="BA55" s="1290"/>
      <c r="BB55" s="1293" t="s">
        <v>611</v>
      </c>
      <c r="BC55" s="1293"/>
      <c r="BD55" s="1293"/>
      <c r="BE55" s="1293"/>
      <c r="BF55" s="1293"/>
      <c r="BG55" s="1293"/>
      <c r="BH55" s="1293"/>
      <c r="BI55" s="1293"/>
      <c r="BJ55" s="1293"/>
      <c r="BK55" s="1293"/>
      <c r="BL55" s="1293"/>
      <c r="BM55" s="1293"/>
      <c r="BN55" s="1293"/>
      <c r="BO55" s="1293"/>
      <c r="BP55" s="1291">
        <v>0</v>
      </c>
      <c r="BQ55" s="1291"/>
      <c r="BR55" s="1291"/>
      <c r="BS55" s="1291"/>
      <c r="BT55" s="1291"/>
      <c r="BU55" s="1291"/>
      <c r="BV55" s="1291"/>
      <c r="BW55" s="1291"/>
      <c r="BX55" s="1291">
        <v>0</v>
      </c>
      <c r="BY55" s="1291"/>
      <c r="BZ55" s="1291"/>
      <c r="CA55" s="1291"/>
      <c r="CB55" s="1291"/>
      <c r="CC55" s="1291"/>
      <c r="CD55" s="1291"/>
      <c r="CE55" s="1291"/>
      <c r="CF55" s="1291">
        <v>0</v>
      </c>
      <c r="CG55" s="1291"/>
      <c r="CH55" s="1291"/>
      <c r="CI55" s="1291"/>
      <c r="CJ55" s="1291"/>
      <c r="CK55" s="1291"/>
      <c r="CL55" s="1291"/>
      <c r="CM55" s="1291"/>
      <c r="CN55" s="1291">
        <v>0</v>
      </c>
      <c r="CO55" s="1291"/>
      <c r="CP55" s="1291"/>
      <c r="CQ55" s="1291"/>
      <c r="CR55" s="1291"/>
      <c r="CS55" s="1291"/>
      <c r="CT55" s="1291"/>
      <c r="CU55" s="1291"/>
      <c r="CV55" s="1291">
        <v>0</v>
      </c>
      <c r="CW55" s="1291"/>
      <c r="CX55" s="1291"/>
      <c r="CY55" s="1291"/>
      <c r="CZ55" s="1291"/>
      <c r="DA55" s="1291"/>
      <c r="DB55" s="1291"/>
      <c r="DC55" s="1291"/>
    </row>
    <row r="56" spans="1:109" x14ac:dyDescent="0.15">
      <c r="A56" s="384"/>
      <c r="B56" s="37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4" customFormat="1" x14ac:dyDescent="0.15">
      <c r="B57" s="388"/>
      <c r="G57" s="1286"/>
      <c r="H57" s="1286"/>
      <c r="I57" s="1295"/>
      <c r="J57" s="1295"/>
      <c r="K57" s="1292"/>
      <c r="L57" s="1292"/>
      <c r="M57" s="1292"/>
      <c r="N57" s="1292"/>
      <c r="AM57" s="370"/>
      <c r="AN57" s="1290"/>
      <c r="AO57" s="1290"/>
      <c r="AP57" s="1290"/>
      <c r="AQ57" s="1290"/>
      <c r="AR57" s="1290"/>
      <c r="AS57" s="1290"/>
      <c r="AT57" s="1290"/>
      <c r="AU57" s="1290"/>
      <c r="AV57" s="1290"/>
      <c r="AW57" s="1290"/>
      <c r="AX57" s="1290"/>
      <c r="AY57" s="1290"/>
      <c r="AZ57" s="1290"/>
      <c r="BA57" s="1290"/>
      <c r="BB57" s="1293" t="s">
        <v>612</v>
      </c>
      <c r="BC57" s="1293"/>
      <c r="BD57" s="1293"/>
      <c r="BE57" s="1293"/>
      <c r="BF57" s="1293"/>
      <c r="BG57" s="1293"/>
      <c r="BH57" s="1293"/>
      <c r="BI57" s="1293"/>
      <c r="BJ57" s="1293"/>
      <c r="BK57" s="1293"/>
      <c r="BL57" s="1293"/>
      <c r="BM57" s="1293"/>
      <c r="BN57" s="1293"/>
      <c r="BO57" s="1293"/>
      <c r="BP57" s="1291">
        <v>58.2</v>
      </c>
      <c r="BQ57" s="1291"/>
      <c r="BR57" s="1291"/>
      <c r="BS57" s="1291"/>
      <c r="BT57" s="1291"/>
      <c r="BU57" s="1291"/>
      <c r="BV57" s="1291"/>
      <c r="BW57" s="1291"/>
      <c r="BX57" s="1291">
        <v>60.1</v>
      </c>
      <c r="BY57" s="1291"/>
      <c r="BZ57" s="1291"/>
      <c r="CA57" s="1291"/>
      <c r="CB57" s="1291"/>
      <c r="CC57" s="1291"/>
      <c r="CD57" s="1291"/>
      <c r="CE57" s="1291"/>
      <c r="CF57" s="1291">
        <v>61.6</v>
      </c>
      <c r="CG57" s="1291"/>
      <c r="CH57" s="1291"/>
      <c r="CI57" s="1291"/>
      <c r="CJ57" s="1291"/>
      <c r="CK57" s="1291"/>
      <c r="CL57" s="1291"/>
      <c r="CM57" s="1291"/>
      <c r="CN57" s="1291">
        <v>64</v>
      </c>
      <c r="CO57" s="1291"/>
      <c r="CP57" s="1291"/>
      <c r="CQ57" s="1291"/>
      <c r="CR57" s="1291"/>
      <c r="CS57" s="1291"/>
      <c r="CT57" s="1291"/>
      <c r="CU57" s="1291"/>
      <c r="CV57" s="1291">
        <v>64.900000000000006</v>
      </c>
      <c r="CW57" s="1291"/>
      <c r="CX57" s="1291"/>
      <c r="CY57" s="1291"/>
      <c r="CZ57" s="1291"/>
      <c r="DA57" s="1291"/>
      <c r="DB57" s="1291"/>
      <c r="DC57" s="1291"/>
      <c r="DD57" s="389"/>
      <c r="DE57" s="388"/>
    </row>
    <row r="58" spans="1:109" s="384" customFormat="1" x14ac:dyDescent="0.15">
      <c r="A58" s="370"/>
      <c r="B58" s="388"/>
      <c r="G58" s="1286"/>
      <c r="H58" s="1286"/>
      <c r="I58" s="1295"/>
      <c r="J58" s="1295"/>
      <c r="K58" s="1292"/>
      <c r="L58" s="1292"/>
      <c r="M58" s="1292"/>
      <c r="N58" s="1292"/>
      <c r="AM58" s="370"/>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614</v>
      </c>
    </row>
    <row r="64" spans="1:109" x14ac:dyDescent="0.15">
      <c r="B64" s="376"/>
      <c r="G64" s="383"/>
      <c r="I64" s="396"/>
      <c r="J64" s="396"/>
      <c r="K64" s="396"/>
      <c r="L64" s="396"/>
      <c r="M64" s="396"/>
      <c r="N64" s="397"/>
      <c r="AM64" s="383"/>
      <c r="AN64" s="383" t="s">
        <v>607</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77" t="s">
        <v>615</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609</v>
      </c>
    </row>
    <row r="72" spans="2:107" x14ac:dyDescent="0.15">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566</v>
      </c>
      <c r="BQ72" s="1290"/>
      <c r="BR72" s="1290"/>
      <c r="BS72" s="1290"/>
      <c r="BT72" s="1290"/>
      <c r="BU72" s="1290"/>
      <c r="BV72" s="1290"/>
      <c r="BW72" s="1290"/>
      <c r="BX72" s="1290" t="s">
        <v>567</v>
      </c>
      <c r="BY72" s="1290"/>
      <c r="BZ72" s="1290"/>
      <c r="CA72" s="1290"/>
      <c r="CB72" s="1290"/>
      <c r="CC72" s="1290"/>
      <c r="CD72" s="1290"/>
      <c r="CE72" s="1290"/>
      <c r="CF72" s="1290" t="s">
        <v>568</v>
      </c>
      <c r="CG72" s="1290"/>
      <c r="CH72" s="1290"/>
      <c r="CI72" s="1290"/>
      <c r="CJ72" s="1290"/>
      <c r="CK72" s="1290"/>
      <c r="CL72" s="1290"/>
      <c r="CM72" s="1290"/>
      <c r="CN72" s="1290" t="s">
        <v>569</v>
      </c>
      <c r="CO72" s="1290"/>
      <c r="CP72" s="1290"/>
      <c r="CQ72" s="1290"/>
      <c r="CR72" s="1290"/>
      <c r="CS72" s="1290"/>
      <c r="CT72" s="1290"/>
      <c r="CU72" s="1290"/>
      <c r="CV72" s="1290" t="s">
        <v>570</v>
      </c>
      <c r="CW72" s="1290"/>
      <c r="CX72" s="1290"/>
      <c r="CY72" s="1290"/>
      <c r="CZ72" s="1290"/>
      <c r="DA72" s="1290"/>
      <c r="DB72" s="1290"/>
      <c r="DC72" s="1290"/>
    </row>
    <row r="73" spans="2:107" x14ac:dyDescent="0.15">
      <c r="B73" s="376"/>
      <c r="G73" s="1296"/>
      <c r="H73" s="1296"/>
      <c r="I73" s="1296"/>
      <c r="J73" s="1296"/>
      <c r="K73" s="1297"/>
      <c r="L73" s="1297"/>
      <c r="M73" s="1297"/>
      <c r="N73" s="1297"/>
      <c r="AM73" s="385"/>
      <c r="AN73" s="1293" t="s">
        <v>610</v>
      </c>
      <c r="AO73" s="1293"/>
      <c r="AP73" s="1293"/>
      <c r="AQ73" s="1293"/>
      <c r="AR73" s="1293"/>
      <c r="AS73" s="1293"/>
      <c r="AT73" s="1293"/>
      <c r="AU73" s="1293"/>
      <c r="AV73" s="1293"/>
      <c r="AW73" s="1293"/>
      <c r="AX73" s="1293"/>
      <c r="AY73" s="1293"/>
      <c r="AZ73" s="1293"/>
      <c r="BA73" s="1293"/>
      <c r="BB73" s="1293" t="s">
        <v>611</v>
      </c>
      <c r="BC73" s="1293"/>
      <c r="BD73" s="1293"/>
      <c r="BE73" s="1293"/>
      <c r="BF73" s="1293"/>
      <c r="BG73" s="1293"/>
      <c r="BH73" s="1293"/>
      <c r="BI73" s="1293"/>
      <c r="BJ73" s="1293"/>
      <c r="BK73" s="1293"/>
      <c r="BL73" s="1293"/>
      <c r="BM73" s="1293"/>
      <c r="BN73" s="1293"/>
      <c r="BO73" s="1293"/>
      <c r="BP73" s="1291"/>
      <c r="BQ73" s="1291"/>
      <c r="BR73" s="1291"/>
      <c r="BS73" s="1291"/>
      <c r="BT73" s="1291"/>
      <c r="BU73" s="1291"/>
      <c r="BV73" s="1291"/>
      <c r="BW73" s="1291"/>
      <c r="BX73" s="1291"/>
      <c r="BY73" s="1291"/>
      <c r="BZ73" s="1291"/>
      <c r="CA73" s="1291"/>
      <c r="CB73" s="1291"/>
      <c r="CC73" s="1291"/>
      <c r="CD73" s="1291"/>
      <c r="CE73" s="1291"/>
      <c r="CF73" s="1291"/>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x14ac:dyDescent="0.15">
      <c r="B74" s="376"/>
      <c r="G74" s="1296"/>
      <c r="H74" s="1296"/>
      <c r="I74" s="1296"/>
      <c r="J74" s="1296"/>
      <c r="K74" s="1297"/>
      <c r="L74" s="1297"/>
      <c r="M74" s="1297"/>
      <c r="N74" s="1297"/>
      <c r="AM74" s="38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x14ac:dyDescent="0.15">
      <c r="B75" s="376"/>
      <c r="G75" s="1296"/>
      <c r="H75" s="1296"/>
      <c r="I75" s="1286"/>
      <c r="J75" s="1286"/>
      <c r="K75" s="1292"/>
      <c r="L75" s="1292"/>
      <c r="M75" s="1292"/>
      <c r="N75" s="1292"/>
      <c r="AM75" s="385"/>
      <c r="AN75" s="1293"/>
      <c r="AO75" s="1293"/>
      <c r="AP75" s="1293"/>
      <c r="AQ75" s="1293"/>
      <c r="AR75" s="1293"/>
      <c r="AS75" s="1293"/>
      <c r="AT75" s="1293"/>
      <c r="AU75" s="1293"/>
      <c r="AV75" s="1293"/>
      <c r="AW75" s="1293"/>
      <c r="AX75" s="1293"/>
      <c r="AY75" s="1293"/>
      <c r="AZ75" s="1293"/>
      <c r="BA75" s="1293"/>
      <c r="BB75" s="1293" t="s">
        <v>616</v>
      </c>
      <c r="BC75" s="1293"/>
      <c r="BD75" s="1293"/>
      <c r="BE75" s="1293"/>
      <c r="BF75" s="1293"/>
      <c r="BG75" s="1293"/>
      <c r="BH75" s="1293"/>
      <c r="BI75" s="1293"/>
      <c r="BJ75" s="1293"/>
      <c r="BK75" s="1293"/>
      <c r="BL75" s="1293"/>
      <c r="BM75" s="1293"/>
      <c r="BN75" s="1293"/>
      <c r="BO75" s="1293"/>
      <c r="BP75" s="1291">
        <v>4.5</v>
      </c>
      <c r="BQ75" s="1291"/>
      <c r="BR75" s="1291"/>
      <c r="BS75" s="1291"/>
      <c r="BT75" s="1291"/>
      <c r="BU75" s="1291"/>
      <c r="BV75" s="1291"/>
      <c r="BW75" s="1291"/>
      <c r="BX75" s="1291">
        <v>5.4</v>
      </c>
      <c r="BY75" s="1291"/>
      <c r="BZ75" s="1291"/>
      <c r="CA75" s="1291"/>
      <c r="CB75" s="1291"/>
      <c r="CC75" s="1291"/>
      <c r="CD75" s="1291"/>
      <c r="CE75" s="1291"/>
      <c r="CF75" s="1291">
        <v>6.2</v>
      </c>
      <c r="CG75" s="1291"/>
      <c r="CH75" s="1291"/>
      <c r="CI75" s="1291"/>
      <c r="CJ75" s="1291"/>
      <c r="CK75" s="1291"/>
      <c r="CL75" s="1291"/>
      <c r="CM75" s="1291"/>
      <c r="CN75" s="1291">
        <v>6.9</v>
      </c>
      <c r="CO75" s="1291"/>
      <c r="CP75" s="1291"/>
      <c r="CQ75" s="1291"/>
      <c r="CR75" s="1291"/>
      <c r="CS75" s="1291"/>
      <c r="CT75" s="1291"/>
      <c r="CU75" s="1291"/>
      <c r="CV75" s="1291">
        <v>7.2</v>
      </c>
      <c r="CW75" s="1291"/>
      <c r="CX75" s="1291"/>
      <c r="CY75" s="1291"/>
      <c r="CZ75" s="1291"/>
      <c r="DA75" s="1291"/>
      <c r="DB75" s="1291"/>
      <c r="DC75" s="1291"/>
    </row>
    <row r="76" spans="2:107" x14ac:dyDescent="0.15">
      <c r="B76" s="376"/>
      <c r="G76" s="1296"/>
      <c r="H76" s="1296"/>
      <c r="I76" s="1286"/>
      <c r="J76" s="1286"/>
      <c r="K76" s="1292"/>
      <c r="L76" s="1292"/>
      <c r="M76" s="1292"/>
      <c r="N76" s="1292"/>
      <c r="AM76" s="38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x14ac:dyDescent="0.15">
      <c r="B77" s="376"/>
      <c r="G77" s="1286"/>
      <c r="H77" s="1286"/>
      <c r="I77" s="1286"/>
      <c r="J77" s="1286"/>
      <c r="K77" s="1297"/>
      <c r="L77" s="1297"/>
      <c r="M77" s="1297"/>
      <c r="N77" s="1297"/>
      <c r="AN77" s="1290" t="s">
        <v>613</v>
      </c>
      <c r="AO77" s="1290"/>
      <c r="AP77" s="1290"/>
      <c r="AQ77" s="1290"/>
      <c r="AR77" s="1290"/>
      <c r="AS77" s="1290"/>
      <c r="AT77" s="1290"/>
      <c r="AU77" s="1290"/>
      <c r="AV77" s="1290"/>
      <c r="AW77" s="1290"/>
      <c r="AX77" s="1290"/>
      <c r="AY77" s="1290"/>
      <c r="AZ77" s="1290"/>
      <c r="BA77" s="1290"/>
      <c r="BB77" s="1293" t="s">
        <v>611</v>
      </c>
      <c r="BC77" s="1293"/>
      <c r="BD77" s="1293"/>
      <c r="BE77" s="1293"/>
      <c r="BF77" s="1293"/>
      <c r="BG77" s="1293"/>
      <c r="BH77" s="1293"/>
      <c r="BI77" s="1293"/>
      <c r="BJ77" s="1293"/>
      <c r="BK77" s="1293"/>
      <c r="BL77" s="1293"/>
      <c r="BM77" s="1293"/>
      <c r="BN77" s="1293"/>
      <c r="BO77" s="1293"/>
      <c r="BP77" s="1291">
        <v>0</v>
      </c>
      <c r="BQ77" s="1291"/>
      <c r="BR77" s="1291"/>
      <c r="BS77" s="1291"/>
      <c r="BT77" s="1291"/>
      <c r="BU77" s="1291"/>
      <c r="BV77" s="1291"/>
      <c r="BW77" s="1291"/>
      <c r="BX77" s="1291">
        <v>0</v>
      </c>
      <c r="BY77" s="1291"/>
      <c r="BZ77" s="1291"/>
      <c r="CA77" s="1291"/>
      <c r="CB77" s="1291"/>
      <c r="CC77" s="1291"/>
      <c r="CD77" s="1291"/>
      <c r="CE77" s="1291"/>
      <c r="CF77" s="1291">
        <v>0</v>
      </c>
      <c r="CG77" s="1291"/>
      <c r="CH77" s="1291"/>
      <c r="CI77" s="1291"/>
      <c r="CJ77" s="1291"/>
      <c r="CK77" s="1291"/>
      <c r="CL77" s="1291"/>
      <c r="CM77" s="1291"/>
      <c r="CN77" s="1291">
        <v>0</v>
      </c>
      <c r="CO77" s="1291"/>
      <c r="CP77" s="1291"/>
      <c r="CQ77" s="1291"/>
      <c r="CR77" s="1291"/>
      <c r="CS77" s="1291"/>
      <c r="CT77" s="1291"/>
      <c r="CU77" s="1291"/>
      <c r="CV77" s="1291">
        <v>0</v>
      </c>
      <c r="CW77" s="1291"/>
      <c r="CX77" s="1291"/>
      <c r="CY77" s="1291"/>
      <c r="CZ77" s="1291"/>
      <c r="DA77" s="1291"/>
      <c r="DB77" s="1291"/>
      <c r="DC77" s="1291"/>
    </row>
    <row r="78" spans="2:107" x14ac:dyDescent="0.15">
      <c r="B78" s="376"/>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x14ac:dyDescent="0.15">
      <c r="B79" s="376"/>
      <c r="G79" s="1286"/>
      <c r="H79" s="1286"/>
      <c r="I79" s="1295"/>
      <c r="J79" s="1295"/>
      <c r="K79" s="1298"/>
      <c r="L79" s="1298"/>
      <c r="M79" s="1298"/>
      <c r="N79" s="1298"/>
      <c r="AN79" s="1290"/>
      <c r="AO79" s="1290"/>
      <c r="AP79" s="1290"/>
      <c r="AQ79" s="1290"/>
      <c r="AR79" s="1290"/>
      <c r="AS79" s="1290"/>
      <c r="AT79" s="1290"/>
      <c r="AU79" s="1290"/>
      <c r="AV79" s="1290"/>
      <c r="AW79" s="1290"/>
      <c r="AX79" s="1290"/>
      <c r="AY79" s="1290"/>
      <c r="AZ79" s="1290"/>
      <c r="BA79" s="1290"/>
      <c r="BB79" s="1293" t="s">
        <v>616</v>
      </c>
      <c r="BC79" s="1293"/>
      <c r="BD79" s="1293"/>
      <c r="BE79" s="1293"/>
      <c r="BF79" s="1293"/>
      <c r="BG79" s="1293"/>
      <c r="BH79" s="1293"/>
      <c r="BI79" s="1293"/>
      <c r="BJ79" s="1293"/>
      <c r="BK79" s="1293"/>
      <c r="BL79" s="1293"/>
      <c r="BM79" s="1293"/>
      <c r="BN79" s="1293"/>
      <c r="BO79" s="1293"/>
      <c r="BP79" s="1291">
        <v>8.5</v>
      </c>
      <c r="BQ79" s="1291"/>
      <c r="BR79" s="1291"/>
      <c r="BS79" s="1291"/>
      <c r="BT79" s="1291"/>
      <c r="BU79" s="1291"/>
      <c r="BV79" s="1291"/>
      <c r="BW79" s="1291"/>
      <c r="BX79" s="1291">
        <v>8.6</v>
      </c>
      <c r="BY79" s="1291"/>
      <c r="BZ79" s="1291"/>
      <c r="CA79" s="1291"/>
      <c r="CB79" s="1291"/>
      <c r="CC79" s="1291"/>
      <c r="CD79" s="1291"/>
      <c r="CE79" s="1291"/>
      <c r="CF79" s="1291">
        <v>8.6</v>
      </c>
      <c r="CG79" s="1291"/>
      <c r="CH79" s="1291"/>
      <c r="CI79" s="1291"/>
      <c r="CJ79" s="1291"/>
      <c r="CK79" s="1291"/>
      <c r="CL79" s="1291"/>
      <c r="CM79" s="1291"/>
      <c r="CN79" s="1291">
        <v>8.9</v>
      </c>
      <c r="CO79" s="1291"/>
      <c r="CP79" s="1291"/>
      <c r="CQ79" s="1291"/>
      <c r="CR79" s="1291"/>
      <c r="CS79" s="1291"/>
      <c r="CT79" s="1291"/>
      <c r="CU79" s="1291"/>
      <c r="CV79" s="1291">
        <v>8.9</v>
      </c>
      <c r="CW79" s="1291"/>
      <c r="CX79" s="1291"/>
      <c r="CY79" s="1291"/>
      <c r="CZ79" s="1291"/>
      <c r="DA79" s="1291"/>
      <c r="DB79" s="1291"/>
      <c r="DC79" s="1291"/>
    </row>
    <row r="80" spans="2:107" x14ac:dyDescent="0.15">
      <c r="B80" s="376"/>
      <c r="G80" s="1286"/>
      <c r="H80" s="1286"/>
      <c r="I80" s="1295"/>
      <c r="J80" s="1295"/>
      <c r="K80" s="1298"/>
      <c r="L80" s="1298"/>
      <c r="M80" s="1298"/>
      <c r="N80" s="129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l860HfhCRlM6NNABr4OjXXBHLDcaAYSIgTu2vLMzLU6sJB1DfIejlNaHGAhPFjrGfZabnevnCGkzyqjvjbEa3A==" saltValue="1n08+hIdmBF1jvxT2qblZ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513</v>
      </c>
    </row>
  </sheetData>
  <sheetProtection algorithmName="SHA-512" hashValue="E4CLkbZoWje5va/YLDwl5wNi9AAHnEo0+S9AE/htr38Tbqu3AWxtgf1aM1m15xPFSiG/BBYj20pvGh3pl/J6VQ==" saltValue="XV1PuXdQKbFDkt1u7cMO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513</v>
      </c>
    </row>
  </sheetData>
  <sheetProtection algorithmName="SHA-512" hashValue="RmEcYcP6sw+rLE6lw8YTDRxcihuTODiSTpFwdgvF5GKWIIs2JKjLmCBvJmlLFkHuz0Xlw2YlLX0he7wke2CyfQ==" saltValue="FDZcfO7dC/aCVHt8qCHpC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563</v>
      </c>
      <c r="G2" s="148"/>
      <c r="H2" s="149"/>
    </row>
    <row r="3" spans="1:8" x14ac:dyDescent="0.15">
      <c r="A3" s="145" t="s">
        <v>556</v>
      </c>
      <c r="B3" s="150"/>
      <c r="C3" s="151"/>
      <c r="D3" s="152">
        <v>112245</v>
      </c>
      <c r="E3" s="153"/>
      <c r="F3" s="154">
        <v>202870</v>
      </c>
      <c r="G3" s="155"/>
      <c r="H3" s="156"/>
    </row>
    <row r="4" spans="1:8" x14ac:dyDescent="0.15">
      <c r="A4" s="157"/>
      <c r="B4" s="158"/>
      <c r="C4" s="159"/>
      <c r="D4" s="160">
        <v>75677</v>
      </c>
      <c r="E4" s="161"/>
      <c r="F4" s="162">
        <v>79735</v>
      </c>
      <c r="G4" s="163"/>
      <c r="H4" s="164"/>
    </row>
    <row r="5" spans="1:8" x14ac:dyDescent="0.15">
      <c r="A5" s="145" t="s">
        <v>558</v>
      </c>
      <c r="B5" s="150"/>
      <c r="C5" s="151"/>
      <c r="D5" s="152">
        <v>94252</v>
      </c>
      <c r="E5" s="153"/>
      <c r="F5" s="154">
        <v>167497</v>
      </c>
      <c r="G5" s="155"/>
      <c r="H5" s="156"/>
    </row>
    <row r="6" spans="1:8" x14ac:dyDescent="0.15">
      <c r="A6" s="157"/>
      <c r="B6" s="158"/>
      <c r="C6" s="159"/>
      <c r="D6" s="160">
        <v>65572</v>
      </c>
      <c r="E6" s="161"/>
      <c r="F6" s="162">
        <v>82571</v>
      </c>
      <c r="G6" s="163"/>
      <c r="H6" s="164"/>
    </row>
    <row r="7" spans="1:8" x14ac:dyDescent="0.15">
      <c r="A7" s="145" t="s">
        <v>559</v>
      </c>
      <c r="B7" s="150"/>
      <c r="C7" s="151"/>
      <c r="D7" s="152">
        <v>113355</v>
      </c>
      <c r="E7" s="153"/>
      <c r="F7" s="154">
        <v>190274</v>
      </c>
      <c r="G7" s="155"/>
      <c r="H7" s="156"/>
    </row>
    <row r="8" spans="1:8" x14ac:dyDescent="0.15">
      <c r="A8" s="157"/>
      <c r="B8" s="158"/>
      <c r="C8" s="159"/>
      <c r="D8" s="160">
        <v>85628</v>
      </c>
      <c r="E8" s="161"/>
      <c r="F8" s="162">
        <v>88584</v>
      </c>
      <c r="G8" s="163"/>
      <c r="H8" s="164"/>
    </row>
    <row r="9" spans="1:8" x14ac:dyDescent="0.15">
      <c r="A9" s="145" t="s">
        <v>560</v>
      </c>
      <c r="B9" s="150"/>
      <c r="C9" s="151"/>
      <c r="D9" s="152">
        <v>124693</v>
      </c>
      <c r="E9" s="153"/>
      <c r="F9" s="154">
        <v>200194</v>
      </c>
      <c r="G9" s="155"/>
      <c r="H9" s="156"/>
    </row>
    <row r="10" spans="1:8" x14ac:dyDescent="0.15">
      <c r="A10" s="157"/>
      <c r="B10" s="158"/>
      <c r="C10" s="159"/>
      <c r="D10" s="160">
        <v>94882</v>
      </c>
      <c r="E10" s="161"/>
      <c r="F10" s="162">
        <v>106422</v>
      </c>
      <c r="G10" s="163"/>
      <c r="H10" s="164"/>
    </row>
    <row r="11" spans="1:8" x14ac:dyDescent="0.15">
      <c r="A11" s="145" t="s">
        <v>561</v>
      </c>
      <c r="B11" s="150"/>
      <c r="C11" s="151"/>
      <c r="D11" s="152">
        <v>175040</v>
      </c>
      <c r="E11" s="153"/>
      <c r="F11" s="154">
        <v>196914</v>
      </c>
      <c r="G11" s="155"/>
      <c r="H11" s="156"/>
    </row>
    <row r="12" spans="1:8" x14ac:dyDescent="0.15">
      <c r="A12" s="157"/>
      <c r="B12" s="158"/>
      <c r="C12" s="165"/>
      <c r="D12" s="160">
        <v>97326</v>
      </c>
      <c r="E12" s="161"/>
      <c r="F12" s="162">
        <v>98966</v>
      </c>
      <c r="G12" s="163"/>
      <c r="H12" s="164"/>
    </row>
    <row r="13" spans="1:8" x14ac:dyDescent="0.15">
      <c r="A13" s="145"/>
      <c r="B13" s="150"/>
      <c r="C13" s="166"/>
      <c r="D13" s="167">
        <v>123917</v>
      </c>
      <c r="E13" s="168"/>
      <c r="F13" s="169">
        <v>191550</v>
      </c>
      <c r="G13" s="170"/>
      <c r="H13" s="156"/>
    </row>
    <row r="14" spans="1:8" x14ac:dyDescent="0.15">
      <c r="A14" s="157"/>
      <c r="B14" s="158"/>
      <c r="C14" s="159"/>
      <c r="D14" s="160">
        <v>83817</v>
      </c>
      <c r="E14" s="161"/>
      <c r="F14" s="162">
        <v>91256</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10.029999999999999</v>
      </c>
      <c r="C19" s="171">
        <f>ROUND(VALUE(SUBSTITUTE(実質収支比率等に係る経年分析!G$48,"▲","-")),2)</f>
        <v>5.62</v>
      </c>
      <c r="D19" s="171">
        <f>ROUND(VALUE(SUBSTITUTE(実質収支比率等に係る経年分析!H$48,"▲","-")),2)</f>
        <v>7.31</v>
      </c>
      <c r="E19" s="171">
        <f>ROUND(VALUE(SUBSTITUTE(実質収支比率等に係る経年分析!I$48,"▲","-")),2)</f>
        <v>3.78</v>
      </c>
      <c r="F19" s="171">
        <f>ROUND(VALUE(SUBSTITUTE(実質収支比率等に係る経年分析!J$48,"▲","-")),2)</f>
        <v>2.2200000000000002</v>
      </c>
    </row>
    <row r="20" spans="1:11" x14ac:dyDescent="0.15">
      <c r="A20" s="171" t="s">
        <v>54</v>
      </c>
      <c r="B20" s="171">
        <f>ROUND(VALUE(SUBSTITUTE(実質収支比率等に係る経年分析!F$47,"▲","-")),2)</f>
        <v>152.83000000000001</v>
      </c>
      <c r="C20" s="171">
        <f>ROUND(VALUE(SUBSTITUTE(実質収支比率等に係る経年分析!G$47,"▲","-")),2)</f>
        <v>158.91999999999999</v>
      </c>
      <c r="D20" s="171">
        <f>ROUND(VALUE(SUBSTITUTE(実質収支比率等に係る経年分析!H$47,"▲","-")),2)</f>
        <v>161.13</v>
      </c>
      <c r="E20" s="171">
        <f>ROUND(VALUE(SUBSTITUTE(実質収支比率等に係る経年分析!I$47,"▲","-")),2)</f>
        <v>149.71</v>
      </c>
      <c r="F20" s="171">
        <f>ROUND(VALUE(SUBSTITUTE(実質収支比率等に係る経年分析!J$47,"▲","-")),2)</f>
        <v>139.81</v>
      </c>
    </row>
    <row r="21" spans="1:11" x14ac:dyDescent="0.15">
      <c r="A21" s="171" t="s">
        <v>55</v>
      </c>
      <c r="B21" s="171">
        <f>IF(ISNUMBER(VALUE(SUBSTITUTE(実質収支比率等に係る経年分析!F$49,"▲","-"))),ROUND(VALUE(SUBSTITUTE(実質収支比率等に係る経年分析!F$49,"▲","-")),2),NA())</f>
        <v>8.86</v>
      </c>
      <c r="C21" s="171">
        <f>IF(ISNUMBER(VALUE(SUBSTITUTE(実質収支比率等に係る経年分析!G$49,"▲","-"))),ROUND(VALUE(SUBSTITUTE(実質収支比率等に係る経年分析!G$49,"▲","-")),2),NA())</f>
        <v>-2.21</v>
      </c>
      <c r="D21" s="171">
        <f>IF(ISNUMBER(VALUE(SUBSTITUTE(実質収支比率等に係る経年分析!H$49,"▲","-"))),ROUND(VALUE(SUBSTITUTE(実質収支比率等に係る経年分析!H$49,"▲","-")),2),NA())</f>
        <v>1.63</v>
      </c>
      <c r="E21" s="171">
        <f>IF(ISNUMBER(VALUE(SUBSTITUTE(実質収支比率等に係る経年分析!I$49,"▲","-"))),ROUND(VALUE(SUBSTITUTE(実質収支比率等に係る経年分析!I$49,"▲","-")),2),NA())</f>
        <v>-2.61</v>
      </c>
      <c r="F21" s="171">
        <f>IF(ISNUMBER(VALUE(SUBSTITUTE(実質収支比率等に係る経年分析!J$49,"▲","-"))),ROUND(VALUE(SUBSTITUTE(実質収支比率等に係る経年分析!J$49,"▲","-")),2),NA())</f>
        <v>-0.09</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索道事業特別会計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農業集落排水事業特別会計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0.02</v>
      </c>
    </row>
    <row r="34" spans="1:16" x14ac:dyDescent="0.15">
      <c r="A34" s="172" t="str">
        <f>IF(連結実質赤字比率に係る赤字・黒字の構成分析!C$36="",NA(),連結実質赤字比率に係る赤字・黒字の構成分析!C$36)</f>
        <v>下水道事業特別会計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0.05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0.13</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10.02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5.61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7.31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3.77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2.2200000000000002</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6.38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6.12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6.73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5.58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5.43</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394</v>
      </c>
      <c r="E42" s="173"/>
      <c r="F42" s="173"/>
      <c r="G42" s="173">
        <f>'実質公債費比率（分子）の構造'!L$52</f>
        <v>380</v>
      </c>
      <c r="H42" s="173"/>
      <c r="I42" s="173"/>
      <c r="J42" s="173">
        <f>'実質公債費比率（分子）の構造'!M$52</f>
        <v>379</v>
      </c>
      <c r="K42" s="173"/>
      <c r="L42" s="173"/>
      <c r="M42" s="173">
        <f>'実質公債費比率（分子）の構造'!N$52</f>
        <v>399</v>
      </c>
      <c r="N42" s="173"/>
      <c r="O42" s="173"/>
      <c r="P42" s="173">
        <f>'実質公債費比率（分子）の構造'!O$52</f>
        <v>420</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65</v>
      </c>
      <c r="B45" s="173">
        <f>'実質公債費比率（分子）の構造'!K$49</f>
        <v>13</v>
      </c>
      <c r="C45" s="173"/>
      <c r="D45" s="173"/>
      <c r="E45" s="173">
        <f>'実質公債費比率（分子）の構造'!L$49</f>
        <v>16</v>
      </c>
      <c r="F45" s="173"/>
      <c r="G45" s="173"/>
      <c r="H45" s="173">
        <f>'実質公債費比率（分子）の構造'!M$49</f>
        <v>17</v>
      </c>
      <c r="I45" s="173"/>
      <c r="J45" s="173"/>
      <c r="K45" s="173">
        <f>'実質公債費比率（分子）の構造'!N$49</f>
        <v>17</v>
      </c>
      <c r="L45" s="173"/>
      <c r="M45" s="173"/>
      <c r="N45" s="173">
        <f>'実質公債費比率（分子）の構造'!O$49</f>
        <v>17</v>
      </c>
      <c r="O45" s="173"/>
      <c r="P45" s="173"/>
    </row>
    <row r="46" spans="1:16" x14ac:dyDescent="0.15">
      <c r="A46" s="173" t="s">
        <v>66</v>
      </c>
      <c r="B46" s="173">
        <f>'実質公債費比率（分子）の構造'!K$48</f>
        <v>98</v>
      </c>
      <c r="C46" s="173"/>
      <c r="D46" s="173"/>
      <c r="E46" s="173">
        <f>'実質公債費比率（分子）の構造'!L$48</f>
        <v>101</v>
      </c>
      <c r="F46" s="173"/>
      <c r="G46" s="173"/>
      <c r="H46" s="173">
        <f>'実質公債費比率（分子）の構造'!M$48</f>
        <v>101</v>
      </c>
      <c r="I46" s="173"/>
      <c r="J46" s="173"/>
      <c r="K46" s="173">
        <f>'実質公債費比率（分子）の構造'!N$48</f>
        <v>100</v>
      </c>
      <c r="L46" s="173"/>
      <c r="M46" s="173"/>
      <c r="N46" s="173">
        <f>'実質公債費比率（分子）の構造'!O$48</f>
        <v>101</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408</v>
      </c>
      <c r="C49" s="173"/>
      <c r="D49" s="173"/>
      <c r="E49" s="173">
        <f>'実質公債費比率（分子）の構造'!L$45</f>
        <v>414</v>
      </c>
      <c r="F49" s="173"/>
      <c r="G49" s="173"/>
      <c r="H49" s="173">
        <f>'実質公債費比率（分子）の構造'!M$45</f>
        <v>414</v>
      </c>
      <c r="I49" s="173"/>
      <c r="J49" s="173"/>
      <c r="K49" s="173">
        <f>'実質公債費比率（分子）の構造'!N$45</f>
        <v>464</v>
      </c>
      <c r="L49" s="173"/>
      <c r="M49" s="173"/>
      <c r="N49" s="173">
        <f>'実質公債費比率（分子）の構造'!O$45</f>
        <v>499</v>
      </c>
      <c r="O49" s="173"/>
      <c r="P49" s="173"/>
    </row>
    <row r="50" spans="1:16" x14ac:dyDescent="0.15">
      <c r="A50" s="173" t="s">
        <v>70</v>
      </c>
      <c r="B50" s="173" t="e">
        <f>NA()</f>
        <v>#N/A</v>
      </c>
      <c r="C50" s="173">
        <f>IF(ISNUMBER('実質公債費比率（分子）の構造'!K$53),'実質公債費比率（分子）の構造'!K$53,NA())</f>
        <v>125</v>
      </c>
      <c r="D50" s="173" t="e">
        <f>NA()</f>
        <v>#N/A</v>
      </c>
      <c r="E50" s="173" t="e">
        <f>NA()</f>
        <v>#N/A</v>
      </c>
      <c r="F50" s="173">
        <f>IF(ISNUMBER('実質公債費比率（分子）の構造'!L$53),'実質公債費比率（分子）の構造'!L$53,NA())</f>
        <v>151</v>
      </c>
      <c r="G50" s="173" t="e">
        <f>NA()</f>
        <v>#N/A</v>
      </c>
      <c r="H50" s="173" t="e">
        <f>NA()</f>
        <v>#N/A</v>
      </c>
      <c r="I50" s="173">
        <f>IF(ISNUMBER('実質公債費比率（分子）の構造'!M$53),'実質公債費比率（分子）の構造'!M$53,NA())</f>
        <v>153</v>
      </c>
      <c r="J50" s="173" t="e">
        <f>NA()</f>
        <v>#N/A</v>
      </c>
      <c r="K50" s="173" t="e">
        <f>NA()</f>
        <v>#N/A</v>
      </c>
      <c r="L50" s="173">
        <f>IF(ISNUMBER('実質公債費比率（分子）の構造'!N$53),'実質公債費比率（分子）の構造'!N$53,NA())</f>
        <v>182</v>
      </c>
      <c r="M50" s="173" t="e">
        <f>NA()</f>
        <v>#N/A</v>
      </c>
      <c r="N50" s="173" t="e">
        <f>NA()</f>
        <v>#N/A</v>
      </c>
      <c r="O50" s="173">
        <f>IF(ISNUMBER('実質公債費比率（分子）の構造'!O$53),'実質公債費比率（分子）の構造'!O$53,NA())</f>
        <v>197</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4168</v>
      </c>
      <c r="E56" s="172"/>
      <c r="F56" s="172"/>
      <c r="G56" s="172">
        <f>'将来負担比率（分子）の構造'!J$52</f>
        <v>4177</v>
      </c>
      <c r="H56" s="172"/>
      <c r="I56" s="172"/>
      <c r="J56" s="172">
        <f>'将来負担比率（分子）の構造'!K$52</f>
        <v>4234</v>
      </c>
      <c r="K56" s="172"/>
      <c r="L56" s="172"/>
      <c r="M56" s="172">
        <f>'将来負担比率（分子）の構造'!L$52</f>
        <v>3986</v>
      </c>
      <c r="N56" s="172"/>
      <c r="O56" s="172"/>
      <c r="P56" s="172">
        <f>'将来負担比率（分子）の構造'!M$52</f>
        <v>3975</v>
      </c>
    </row>
    <row r="57" spans="1:16" x14ac:dyDescent="0.15">
      <c r="A57" s="172" t="s">
        <v>41</v>
      </c>
      <c r="B57" s="172"/>
      <c r="C57" s="172"/>
      <c r="D57" s="172">
        <f>'将来負担比率（分子）の構造'!I$51</f>
        <v>78</v>
      </c>
      <c r="E57" s="172"/>
      <c r="F57" s="172"/>
      <c r="G57" s="172">
        <f>'将来負担比率（分子）の構造'!J$51</f>
        <v>68</v>
      </c>
      <c r="H57" s="172"/>
      <c r="I57" s="172"/>
      <c r="J57" s="172">
        <f>'将来負担比率（分子）の構造'!K$51</f>
        <v>58</v>
      </c>
      <c r="K57" s="172"/>
      <c r="L57" s="172"/>
      <c r="M57" s="172">
        <f>'将来負担比率（分子）の構造'!L$51</f>
        <v>49</v>
      </c>
      <c r="N57" s="172"/>
      <c r="O57" s="172"/>
      <c r="P57" s="172">
        <f>'将来負担比率（分子）の構造'!M$51</f>
        <v>42</v>
      </c>
    </row>
    <row r="58" spans="1:16" x14ac:dyDescent="0.15">
      <c r="A58" s="172" t="s">
        <v>40</v>
      </c>
      <c r="B58" s="172"/>
      <c r="C58" s="172"/>
      <c r="D58" s="172">
        <f>'将来負担比率（分子）の構造'!I$50</f>
        <v>5050</v>
      </c>
      <c r="E58" s="172"/>
      <c r="F58" s="172"/>
      <c r="G58" s="172">
        <f>'将来負担比率（分子）の構造'!J$50</f>
        <v>5107</v>
      </c>
      <c r="H58" s="172"/>
      <c r="I58" s="172"/>
      <c r="J58" s="172">
        <f>'将来負担比率（分子）の構造'!K$50</f>
        <v>5115</v>
      </c>
      <c r="K58" s="172"/>
      <c r="L58" s="172"/>
      <c r="M58" s="172">
        <f>'将来負担比率（分子）の構造'!L$50</f>
        <v>5325</v>
      </c>
      <c r="N58" s="172"/>
      <c r="O58" s="172"/>
      <c r="P58" s="172">
        <f>'将来負担比率（分子）の構造'!M$50</f>
        <v>5514</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410</v>
      </c>
      <c r="C62" s="172"/>
      <c r="D62" s="172"/>
      <c r="E62" s="172">
        <f>'将来負担比率（分子）の構造'!J$45</f>
        <v>370</v>
      </c>
      <c r="F62" s="172"/>
      <c r="G62" s="172"/>
      <c r="H62" s="172">
        <f>'将来負担比率（分子）の構造'!K$45</f>
        <v>328</v>
      </c>
      <c r="I62" s="172"/>
      <c r="J62" s="172"/>
      <c r="K62" s="172">
        <f>'将来負担比率（分子）の構造'!L$45</f>
        <v>314</v>
      </c>
      <c r="L62" s="172"/>
      <c r="M62" s="172"/>
      <c r="N62" s="172">
        <f>'将来負担比率（分子）の構造'!M$45</f>
        <v>311</v>
      </c>
      <c r="O62" s="172"/>
      <c r="P62" s="172"/>
    </row>
    <row r="63" spans="1:16" x14ac:dyDescent="0.15">
      <c r="A63" s="172" t="s">
        <v>33</v>
      </c>
      <c r="B63" s="172">
        <f>'将来負担比率（分子）の構造'!I$44</f>
        <v>142</v>
      </c>
      <c r="C63" s="172"/>
      <c r="D63" s="172"/>
      <c r="E63" s="172">
        <f>'将来負担比率（分子）の構造'!J$44</f>
        <v>126</v>
      </c>
      <c r="F63" s="172"/>
      <c r="G63" s="172"/>
      <c r="H63" s="172">
        <f>'将来負担比率（分子）の構造'!K$44</f>
        <v>115</v>
      </c>
      <c r="I63" s="172"/>
      <c r="J63" s="172"/>
      <c r="K63" s="172">
        <f>'将来負担比率（分子）の構造'!L$44</f>
        <v>98</v>
      </c>
      <c r="L63" s="172"/>
      <c r="M63" s="172"/>
      <c r="N63" s="172">
        <f>'将来負担比率（分子）の構造'!M$44</f>
        <v>344</v>
      </c>
      <c r="O63" s="172"/>
      <c r="P63" s="172"/>
    </row>
    <row r="64" spans="1:16" x14ac:dyDescent="0.15">
      <c r="A64" s="172" t="s">
        <v>32</v>
      </c>
      <c r="B64" s="172">
        <f>'将来負担比率（分子）の構造'!I$43</f>
        <v>1233</v>
      </c>
      <c r="C64" s="172"/>
      <c r="D64" s="172"/>
      <c r="E64" s="172">
        <f>'将来負担比率（分子）の構造'!J$43</f>
        <v>1152</v>
      </c>
      <c r="F64" s="172"/>
      <c r="G64" s="172"/>
      <c r="H64" s="172">
        <f>'将来負担比率（分子）の構造'!K$43</f>
        <v>1058</v>
      </c>
      <c r="I64" s="172"/>
      <c r="J64" s="172"/>
      <c r="K64" s="172">
        <f>'将来負担比率（分子）の構造'!L$43</f>
        <v>985</v>
      </c>
      <c r="L64" s="172"/>
      <c r="M64" s="172"/>
      <c r="N64" s="172">
        <f>'将来負担比率（分子）の構造'!M$43</f>
        <v>910</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4421</v>
      </c>
      <c r="C66" s="172"/>
      <c r="D66" s="172"/>
      <c r="E66" s="172">
        <f>'将来負担比率（分子）の構造'!J$41</f>
        <v>4381</v>
      </c>
      <c r="F66" s="172"/>
      <c r="G66" s="172"/>
      <c r="H66" s="172">
        <f>'将来負担比率（分子）の構造'!K$41</f>
        <v>4510</v>
      </c>
      <c r="I66" s="172"/>
      <c r="J66" s="172"/>
      <c r="K66" s="172">
        <f>'将来負担比率（分子）の構造'!L$41</f>
        <v>4433</v>
      </c>
      <c r="L66" s="172"/>
      <c r="M66" s="172"/>
      <c r="N66" s="172">
        <f>'将来負担比率（分子）の構造'!M$41</f>
        <v>4845</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4215</v>
      </c>
      <c r="C72" s="176">
        <f>基金残高に係る経年分析!G55</f>
        <v>4226</v>
      </c>
      <c r="D72" s="176">
        <f>基金残高に係る経年分析!H55</f>
        <v>4262</v>
      </c>
    </row>
    <row r="73" spans="1:16" x14ac:dyDescent="0.15">
      <c r="A73" s="175" t="s">
        <v>77</v>
      </c>
      <c r="B73" s="176">
        <f>基金残高に係る経年分析!F56</f>
        <v>277</v>
      </c>
      <c r="C73" s="176">
        <f>基金残高に係る経年分析!G56</f>
        <v>277</v>
      </c>
      <c r="D73" s="176">
        <f>基金残高に係る経年分析!H56</f>
        <v>304</v>
      </c>
    </row>
    <row r="74" spans="1:16" x14ac:dyDescent="0.15">
      <c r="A74" s="175" t="s">
        <v>78</v>
      </c>
      <c r="B74" s="176">
        <f>基金残高に係る経年分析!F57</f>
        <v>644</v>
      </c>
      <c r="C74" s="176">
        <f>基金残高に係る経年分析!G57</f>
        <v>847</v>
      </c>
      <c r="D74" s="176">
        <f>基金残高に係る経年分析!H57</f>
        <v>984</v>
      </c>
    </row>
  </sheetData>
  <sheetProtection algorithmName="SHA-512" hashValue="gWbC6gtzhGqzpkj5qxB0KI2MdG5toGjwRWxaEifYSaEvDvqDO7h+jrPhkSvaXYJcEYvIRqBMBrLiObEEqcjNmw==" saltValue="cXke7VF4jX10h+dAyak4Y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216</v>
      </c>
      <c r="DI1" s="643"/>
      <c r="DJ1" s="643"/>
      <c r="DK1" s="643"/>
      <c r="DL1" s="643"/>
      <c r="DM1" s="643"/>
      <c r="DN1" s="644"/>
      <c r="DO1" s="212"/>
      <c r="DP1" s="642" t="s">
        <v>217</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220</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221</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222</v>
      </c>
      <c r="S4" s="646"/>
      <c r="T4" s="646"/>
      <c r="U4" s="646"/>
      <c r="V4" s="646"/>
      <c r="W4" s="646"/>
      <c r="X4" s="646"/>
      <c r="Y4" s="647"/>
      <c r="Z4" s="645" t="s">
        <v>223</v>
      </c>
      <c r="AA4" s="646"/>
      <c r="AB4" s="646"/>
      <c r="AC4" s="647"/>
      <c r="AD4" s="645" t="s">
        <v>224</v>
      </c>
      <c r="AE4" s="646"/>
      <c r="AF4" s="646"/>
      <c r="AG4" s="646"/>
      <c r="AH4" s="646"/>
      <c r="AI4" s="646"/>
      <c r="AJ4" s="646"/>
      <c r="AK4" s="647"/>
      <c r="AL4" s="645" t="s">
        <v>223</v>
      </c>
      <c r="AM4" s="646"/>
      <c r="AN4" s="646"/>
      <c r="AO4" s="647"/>
      <c r="AP4" s="651" t="s">
        <v>225</v>
      </c>
      <c r="AQ4" s="651"/>
      <c r="AR4" s="651"/>
      <c r="AS4" s="651"/>
      <c r="AT4" s="651"/>
      <c r="AU4" s="651"/>
      <c r="AV4" s="651"/>
      <c r="AW4" s="651"/>
      <c r="AX4" s="651"/>
      <c r="AY4" s="651"/>
      <c r="AZ4" s="651"/>
      <c r="BA4" s="651"/>
      <c r="BB4" s="651"/>
      <c r="BC4" s="651"/>
      <c r="BD4" s="651"/>
      <c r="BE4" s="651"/>
      <c r="BF4" s="651"/>
      <c r="BG4" s="651" t="s">
        <v>226</v>
      </c>
      <c r="BH4" s="651"/>
      <c r="BI4" s="651"/>
      <c r="BJ4" s="651"/>
      <c r="BK4" s="651"/>
      <c r="BL4" s="651"/>
      <c r="BM4" s="651"/>
      <c r="BN4" s="651"/>
      <c r="BO4" s="651" t="s">
        <v>223</v>
      </c>
      <c r="BP4" s="651"/>
      <c r="BQ4" s="651"/>
      <c r="BR4" s="651"/>
      <c r="BS4" s="651" t="s">
        <v>227</v>
      </c>
      <c r="BT4" s="651"/>
      <c r="BU4" s="651"/>
      <c r="BV4" s="651"/>
      <c r="BW4" s="651"/>
      <c r="BX4" s="651"/>
      <c r="BY4" s="651"/>
      <c r="BZ4" s="651"/>
      <c r="CA4" s="651"/>
      <c r="CB4" s="651"/>
      <c r="CD4" s="648" t="s">
        <v>228</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1" customFormat="1" ht="11.25" customHeight="1" x14ac:dyDescent="0.15">
      <c r="B5" s="652" t="s">
        <v>229</v>
      </c>
      <c r="C5" s="653"/>
      <c r="D5" s="653"/>
      <c r="E5" s="653"/>
      <c r="F5" s="653"/>
      <c r="G5" s="653"/>
      <c r="H5" s="653"/>
      <c r="I5" s="653"/>
      <c r="J5" s="653"/>
      <c r="K5" s="653"/>
      <c r="L5" s="653"/>
      <c r="M5" s="653"/>
      <c r="N5" s="653"/>
      <c r="O5" s="653"/>
      <c r="P5" s="653"/>
      <c r="Q5" s="654"/>
      <c r="R5" s="655">
        <v>478324</v>
      </c>
      <c r="S5" s="656"/>
      <c r="T5" s="656"/>
      <c r="U5" s="656"/>
      <c r="V5" s="656"/>
      <c r="W5" s="656"/>
      <c r="X5" s="656"/>
      <c r="Y5" s="657"/>
      <c r="Z5" s="658">
        <v>8.6</v>
      </c>
      <c r="AA5" s="658"/>
      <c r="AB5" s="658"/>
      <c r="AC5" s="658"/>
      <c r="AD5" s="659">
        <v>478324</v>
      </c>
      <c r="AE5" s="659"/>
      <c r="AF5" s="659"/>
      <c r="AG5" s="659"/>
      <c r="AH5" s="659"/>
      <c r="AI5" s="659"/>
      <c r="AJ5" s="659"/>
      <c r="AK5" s="659"/>
      <c r="AL5" s="660">
        <v>15.9</v>
      </c>
      <c r="AM5" s="661"/>
      <c r="AN5" s="661"/>
      <c r="AO5" s="662"/>
      <c r="AP5" s="652" t="s">
        <v>230</v>
      </c>
      <c r="AQ5" s="653"/>
      <c r="AR5" s="653"/>
      <c r="AS5" s="653"/>
      <c r="AT5" s="653"/>
      <c r="AU5" s="653"/>
      <c r="AV5" s="653"/>
      <c r="AW5" s="653"/>
      <c r="AX5" s="653"/>
      <c r="AY5" s="653"/>
      <c r="AZ5" s="653"/>
      <c r="BA5" s="653"/>
      <c r="BB5" s="653"/>
      <c r="BC5" s="653"/>
      <c r="BD5" s="653"/>
      <c r="BE5" s="653"/>
      <c r="BF5" s="654"/>
      <c r="BG5" s="666">
        <v>478324</v>
      </c>
      <c r="BH5" s="667"/>
      <c r="BI5" s="667"/>
      <c r="BJ5" s="667"/>
      <c r="BK5" s="667"/>
      <c r="BL5" s="667"/>
      <c r="BM5" s="667"/>
      <c r="BN5" s="668"/>
      <c r="BO5" s="669">
        <v>100</v>
      </c>
      <c r="BP5" s="669"/>
      <c r="BQ5" s="669"/>
      <c r="BR5" s="669"/>
      <c r="BS5" s="670" t="s">
        <v>127</v>
      </c>
      <c r="BT5" s="670"/>
      <c r="BU5" s="670"/>
      <c r="BV5" s="670"/>
      <c r="BW5" s="670"/>
      <c r="BX5" s="670"/>
      <c r="BY5" s="670"/>
      <c r="BZ5" s="670"/>
      <c r="CA5" s="670"/>
      <c r="CB5" s="674"/>
      <c r="CD5" s="648" t="s">
        <v>225</v>
      </c>
      <c r="CE5" s="649"/>
      <c r="CF5" s="649"/>
      <c r="CG5" s="649"/>
      <c r="CH5" s="649"/>
      <c r="CI5" s="649"/>
      <c r="CJ5" s="649"/>
      <c r="CK5" s="649"/>
      <c r="CL5" s="649"/>
      <c r="CM5" s="649"/>
      <c r="CN5" s="649"/>
      <c r="CO5" s="649"/>
      <c r="CP5" s="649"/>
      <c r="CQ5" s="650"/>
      <c r="CR5" s="648" t="s">
        <v>231</v>
      </c>
      <c r="CS5" s="649"/>
      <c r="CT5" s="649"/>
      <c r="CU5" s="649"/>
      <c r="CV5" s="649"/>
      <c r="CW5" s="649"/>
      <c r="CX5" s="649"/>
      <c r="CY5" s="650"/>
      <c r="CZ5" s="648" t="s">
        <v>223</v>
      </c>
      <c r="DA5" s="649"/>
      <c r="DB5" s="649"/>
      <c r="DC5" s="650"/>
      <c r="DD5" s="648" t="s">
        <v>232</v>
      </c>
      <c r="DE5" s="649"/>
      <c r="DF5" s="649"/>
      <c r="DG5" s="649"/>
      <c r="DH5" s="649"/>
      <c r="DI5" s="649"/>
      <c r="DJ5" s="649"/>
      <c r="DK5" s="649"/>
      <c r="DL5" s="649"/>
      <c r="DM5" s="649"/>
      <c r="DN5" s="649"/>
      <c r="DO5" s="649"/>
      <c r="DP5" s="650"/>
      <c r="DQ5" s="648" t="s">
        <v>233</v>
      </c>
      <c r="DR5" s="649"/>
      <c r="DS5" s="649"/>
      <c r="DT5" s="649"/>
      <c r="DU5" s="649"/>
      <c r="DV5" s="649"/>
      <c r="DW5" s="649"/>
      <c r="DX5" s="649"/>
      <c r="DY5" s="649"/>
      <c r="DZ5" s="649"/>
      <c r="EA5" s="649"/>
      <c r="EB5" s="649"/>
      <c r="EC5" s="650"/>
    </row>
    <row r="6" spans="2:143" ht="11.25" customHeight="1" x14ac:dyDescent="0.15">
      <c r="B6" s="663" t="s">
        <v>234</v>
      </c>
      <c r="C6" s="664"/>
      <c r="D6" s="664"/>
      <c r="E6" s="664"/>
      <c r="F6" s="664"/>
      <c r="G6" s="664"/>
      <c r="H6" s="664"/>
      <c r="I6" s="664"/>
      <c r="J6" s="664"/>
      <c r="K6" s="664"/>
      <c r="L6" s="664"/>
      <c r="M6" s="664"/>
      <c r="N6" s="664"/>
      <c r="O6" s="664"/>
      <c r="P6" s="664"/>
      <c r="Q6" s="665"/>
      <c r="R6" s="666">
        <v>60171</v>
      </c>
      <c r="S6" s="667"/>
      <c r="T6" s="667"/>
      <c r="U6" s="667"/>
      <c r="V6" s="667"/>
      <c r="W6" s="667"/>
      <c r="X6" s="667"/>
      <c r="Y6" s="668"/>
      <c r="Z6" s="669">
        <v>1.1000000000000001</v>
      </c>
      <c r="AA6" s="669"/>
      <c r="AB6" s="669"/>
      <c r="AC6" s="669"/>
      <c r="AD6" s="670">
        <v>60171</v>
      </c>
      <c r="AE6" s="670"/>
      <c r="AF6" s="670"/>
      <c r="AG6" s="670"/>
      <c r="AH6" s="670"/>
      <c r="AI6" s="670"/>
      <c r="AJ6" s="670"/>
      <c r="AK6" s="670"/>
      <c r="AL6" s="671">
        <v>2</v>
      </c>
      <c r="AM6" s="672"/>
      <c r="AN6" s="672"/>
      <c r="AO6" s="673"/>
      <c r="AP6" s="663" t="s">
        <v>235</v>
      </c>
      <c r="AQ6" s="664"/>
      <c r="AR6" s="664"/>
      <c r="AS6" s="664"/>
      <c r="AT6" s="664"/>
      <c r="AU6" s="664"/>
      <c r="AV6" s="664"/>
      <c r="AW6" s="664"/>
      <c r="AX6" s="664"/>
      <c r="AY6" s="664"/>
      <c r="AZ6" s="664"/>
      <c r="BA6" s="664"/>
      <c r="BB6" s="664"/>
      <c r="BC6" s="664"/>
      <c r="BD6" s="664"/>
      <c r="BE6" s="664"/>
      <c r="BF6" s="665"/>
      <c r="BG6" s="666">
        <v>478324</v>
      </c>
      <c r="BH6" s="667"/>
      <c r="BI6" s="667"/>
      <c r="BJ6" s="667"/>
      <c r="BK6" s="667"/>
      <c r="BL6" s="667"/>
      <c r="BM6" s="667"/>
      <c r="BN6" s="668"/>
      <c r="BO6" s="669">
        <v>100</v>
      </c>
      <c r="BP6" s="669"/>
      <c r="BQ6" s="669"/>
      <c r="BR6" s="669"/>
      <c r="BS6" s="670" t="s">
        <v>127</v>
      </c>
      <c r="BT6" s="670"/>
      <c r="BU6" s="670"/>
      <c r="BV6" s="670"/>
      <c r="BW6" s="670"/>
      <c r="BX6" s="670"/>
      <c r="BY6" s="670"/>
      <c r="BZ6" s="670"/>
      <c r="CA6" s="670"/>
      <c r="CB6" s="674"/>
      <c r="CD6" s="677" t="s">
        <v>236</v>
      </c>
      <c r="CE6" s="678"/>
      <c r="CF6" s="678"/>
      <c r="CG6" s="678"/>
      <c r="CH6" s="678"/>
      <c r="CI6" s="678"/>
      <c r="CJ6" s="678"/>
      <c r="CK6" s="678"/>
      <c r="CL6" s="678"/>
      <c r="CM6" s="678"/>
      <c r="CN6" s="678"/>
      <c r="CO6" s="678"/>
      <c r="CP6" s="678"/>
      <c r="CQ6" s="679"/>
      <c r="CR6" s="666">
        <v>71177</v>
      </c>
      <c r="CS6" s="667"/>
      <c r="CT6" s="667"/>
      <c r="CU6" s="667"/>
      <c r="CV6" s="667"/>
      <c r="CW6" s="667"/>
      <c r="CX6" s="667"/>
      <c r="CY6" s="668"/>
      <c r="CZ6" s="660">
        <v>1.3</v>
      </c>
      <c r="DA6" s="661"/>
      <c r="DB6" s="661"/>
      <c r="DC6" s="680"/>
      <c r="DD6" s="675">
        <v>1190</v>
      </c>
      <c r="DE6" s="667"/>
      <c r="DF6" s="667"/>
      <c r="DG6" s="667"/>
      <c r="DH6" s="667"/>
      <c r="DI6" s="667"/>
      <c r="DJ6" s="667"/>
      <c r="DK6" s="667"/>
      <c r="DL6" s="667"/>
      <c r="DM6" s="667"/>
      <c r="DN6" s="667"/>
      <c r="DO6" s="667"/>
      <c r="DP6" s="668"/>
      <c r="DQ6" s="675">
        <v>71177</v>
      </c>
      <c r="DR6" s="667"/>
      <c r="DS6" s="667"/>
      <c r="DT6" s="667"/>
      <c r="DU6" s="667"/>
      <c r="DV6" s="667"/>
      <c r="DW6" s="667"/>
      <c r="DX6" s="667"/>
      <c r="DY6" s="667"/>
      <c r="DZ6" s="667"/>
      <c r="EA6" s="667"/>
      <c r="EB6" s="667"/>
      <c r="EC6" s="676"/>
    </row>
    <row r="7" spans="2:143" ht="11.25" customHeight="1" x14ac:dyDescent="0.15">
      <c r="B7" s="663" t="s">
        <v>237</v>
      </c>
      <c r="C7" s="664"/>
      <c r="D7" s="664"/>
      <c r="E7" s="664"/>
      <c r="F7" s="664"/>
      <c r="G7" s="664"/>
      <c r="H7" s="664"/>
      <c r="I7" s="664"/>
      <c r="J7" s="664"/>
      <c r="K7" s="664"/>
      <c r="L7" s="664"/>
      <c r="M7" s="664"/>
      <c r="N7" s="664"/>
      <c r="O7" s="664"/>
      <c r="P7" s="664"/>
      <c r="Q7" s="665"/>
      <c r="R7" s="666">
        <v>223</v>
      </c>
      <c r="S7" s="667"/>
      <c r="T7" s="667"/>
      <c r="U7" s="667"/>
      <c r="V7" s="667"/>
      <c r="W7" s="667"/>
      <c r="X7" s="667"/>
      <c r="Y7" s="668"/>
      <c r="Z7" s="669">
        <v>0</v>
      </c>
      <c r="AA7" s="669"/>
      <c r="AB7" s="669"/>
      <c r="AC7" s="669"/>
      <c r="AD7" s="670">
        <v>223</v>
      </c>
      <c r="AE7" s="670"/>
      <c r="AF7" s="670"/>
      <c r="AG7" s="670"/>
      <c r="AH7" s="670"/>
      <c r="AI7" s="670"/>
      <c r="AJ7" s="670"/>
      <c r="AK7" s="670"/>
      <c r="AL7" s="671">
        <v>0</v>
      </c>
      <c r="AM7" s="672"/>
      <c r="AN7" s="672"/>
      <c r="AO7" s="673"/>
      <c r="AP7" s="663" t="s">
        <v>238</v>
      </c>
      <c r="AQ7" s="664"/>
      <c r="AR7" s="664"/>
      <c r="AS7" s="664"/>
      <c r="AT7" s="664"/>
      <c r="AU7" s="664"/>
      <c r="AV7" s="664"/>
      <c r="AW7" s="664"/>
      <c r="AX7" s="664"/>
      <c r="AY7" s="664"/>
      <c r="AZ7" s="664"/>
      <c r="BA7" s="664"/>
      <c r="BB7" s="664"/>
      <c r="BC7" s="664"/>
      <c r="BD7" s="664"/>
      <c r="BE7" s="664"/>
      <c r="BF7" s="665"/>
      <c r="BG7" s="666">
        <v>192364</v>
      </c>
      <c r="BH7" s="667"/>
      <c r="BI7" s="667"/>
      <c r="BJ7" s="667"/>
      <c r="BK7" s="667"/>
      <c r="BL7" s="667"/>
      <c r="BM7" s="667"/>
      <c r="BN7" s="668"/>
      <c r="BO7" s="669">
        <v>40.200000000000003</v>
      </c>
      <c r="BP7" s="669"/>
      <c r="BQ7" s="669"/>
      <c r="BR7" s="669"/>
      <c r="BS7" s="670" t="s">
        <v>127</v>
      </c>
      <c r="BT7" s="670"/>
      <c r="BU7" s="670"/>
      <c r="BV7" s="670"/>
      <c r="BW7" s="670"/>
      <c r="BX7" s="670"/>
      <c r="BY7" s="670"/>
      <c r="BZ7" s="670"/>
      <c r="CA7" s="670"/>
      <c r="CB7" s="674"/>
      <c r="CD7" s="681" t="s">
        <v>239</v>
      </c>
      <c r="CE7" s="682"/>
      <c r="CF7" s="682"/>
      <c r="CG7" s="682"/>
      <c r="CH7" s="682"/>
      <c r="CI7" s="682"/>
      <c r="CJ7" s="682"/>
      <c r="CK7" s="682"/>
      <c r="CL7" s="682"/>
      <c r="CM7" s="682"/>
      <c r="CN7" s="682"/>
      <c r="CO7" s="682"/>
      <c r="CP7" s="682"/>
      <c r="CQ7" s="683"/>
      <c r="CR7" s="666">
        <v>821575</v>
      </c>
      <c r="CS7" s="667"/>
      <c r="CT7" s="667"/>
      <c r="CU7" s="667"/>
      <c r="CV7" s="667"/>
      <c r="CW7" s="667"/>
      <c r="CX7" s="667"/>
      <c r="CY7" s="668"/>
      <c r="CZ7" s="669">
        <v>14.9</v>
      </c>
      <c r="DA7" s="669"/>
      <c r="DB7" s="669"/>
      <c r="DC7" s="669"/>
      <c r="DD7" s="675">
        <v>37497</v>
      </c>
      <c r="DE7" s="667"/>
      <c r="DF7" s="667"/>
      <c r="DG7" s="667"/>
      <c r="DH7" s="667"/>
      <c r="DI7" s="667"/>
      <c r="DJ7" s="667"/>
      <c r="DK7" s="667"/>
      <c r="DL7" s="667"/>
      <c r="DM7" s="667"/>
      <c r="DN7" s="667"/>
      <c r="DO7" s="667"/>
      <c r="DP7" s="668"/>
      <c r="DQ7" s="675">
        <v>723782</v>
      </c>
      <c r="DR7" s="667"/>
      <c r="DS7" s="667"/>
      <c r="DT7" s="667"/>
      <c r="DU7" s="667"/>
      <c r="DV7" s="667"/>
      <c r="DW7" s="667"/>
      <c r="DX7" s="667"/>
      <c r="DY7" s="667"/>
      <c r="DZ7" s="667"/>
      <c r="EA7" s="667"/>
      <c r="EB7" s="667"/>
      <c r="EC7" s="676"/>
    </row>
    <row r="8" spans="2:143" ht="11.25" customHeight="1" x14ac:dyDescent="0.15">
      <c r="B8" s="663" t="s">
        <v>240</v>
      </c>
      <c r="C8" s="664"/>
      <c r="D8" s="664"/>
      <c r="E8" s="664"/>
      <c r="F8" s="664"/>
      <c r="G8" s="664"/>
      <c r="H8" s="664"/>
      <c r="I8" s="664"/>
      <c r="J8" s="664"/>
      <c r="K8" s="664"/>
      <c r="L8" s="664"/>
      <c r="M8" s="664"/>
      <c r="N8" s="664"/>
      <c r="O8" s="664"/>
      <c r="P8" s="664"/>
      <c r="Q8" s="665"/>
      <c r="R8" s="666">
        <v>1116</v>
      </c>
      <c r="S8" s="667"/>
      <c r="T8" s="667"/>
      <c r="U8" s="667"/>
      <c r="V8" s="667"/>
      <c r="W8" s="667"/>
      <c r="X8" s="667"/>
      <c r="Y8" s="668"/>
      <c r="Z8" s="669">
        <v>0</v>
      </c>
      <c r="AA8" s="669"/>
      <c r="AB8" s="669"/>
      <c r="AC8" s="669"/>
      <c r="AD8" s="670">
        <v>1116</v>
      </c>
      <c r="AE8" s="670"/>
      <c r="AF8" s="670"/>
      <c r="AG8" s="670"/>
      <c r="AH8" s="670"/>
      <c r="AI8" s="670"/>
      <c r="AJ8" s="670"/>
      <c r="AK8" s="670"/>
      <c r="AL8" s="671">
        <v>0</v>
      </c>
      <c r="AM8" s="672"/>
      <c r="AN8" s="672"/>
      <c r="AO8" s="673"/>
      <c r="AP8" s="663" t="s">
        <v>241</v>
      </c>
      <c r="AQ8" s="664"/>
      <c r="AR8" s="664"/>
      <c r="AS8" s="664"/>
      <c r="AT8" s="664"/>
      <c r="AU8" s="664"/>
      <c r="AV8" s="664"/>
      <c r="AW8" s="664"/>
      <c r="AX8" s="664"/>
      <c r="AY8" s="664"/>
      <c r="AZ8" s="664"/>
      <c r="BA8" s="664"/>
      <c r="BB8" s="664"/>
      <c r="BC8" s="664"/>
      <c r="BD8" s="664"/>
      <c r="BE8" s="664"/>
      <c r="BF8" s="665"/>
      <c r="BG8" s="666">
        <v>8560</v>
      </c>
      <c r="BH8" s="667"/>
      <c r="BI8" s="667"/>
      <c r="BJ8" s="667"/>
      <c r="BK8" s="667"/>
      <c r="BL8" s="667"/>
      <c r="BM8" s="667"/>
      <c r="BN8" s="668"/>
      <c r="BO8" s="669">
        <v>1.8</v>
      </c>
      <c r="BP8" s="669"/>
      <c r="BQ8" s="669"/>
      <c r="BR8" s="669"/>
      <c r="BS8" s="670" t="s">
        <v>127</v>
      </c>
      <c r="BT8" s="670"/>
      <c r="BU8" s="670"/>
      <c r="BV8" s="670"/>
      <c r="BW8" s="670"/>
      <c r="BX8" s="670"/>
      <c r="BY8" s="670"/>
      <c r="BZ8" s="670"/>
      <c r="CA8" s="670"/>
      <c r="CB8" s="674"/>
      <c r="CD8" s="681" t="s">
        <v>242</v>
      </c>
      <c r="CE8" s="682"/>
      <c r="CF8" s="682"/>
      <c r="CG8" s="682"/>
      <c r="CH8" s="682"/>
      <c r="CI8" s="682"/>
      <c r="CJ8" s="682"/>
      <c r="CK8" s="682"/>
      <c r="CL8" s="682"/>
      <c r="CM8" s="682"/>
      <c r="CN8" s="682"/>
      <c r="CO8" s="682"/>
      <c r="CP8" s="682"/>
      <c r="CQ8" s="683"/>
      <c r="CR8" s="666">
        <v>1216501</v>
      </c>
      <c r="CS8" s="667"/>
      <c r="CT8" s="667"/>
      <c r="CU8" s="667"/>
      <c r="CV8" s="667"/>
      <c r="CW8" s="667"/>
      <c r="CX8" s="667"/>
      <c r="CY8" s="668"/>
      <c r="CZ8" s="669">
        <v>22.1</v>
      </c>
      <c r="DA8" s="669"/>
      <c r="DB8" s="669"/>
      <c r="DC8" s="669"/>
      <c r="DD8" s="675">
        <v>3251</v>
      </c>
      <c r="DE8" s="667"/>
      <c r="DF8" s="667"/>
      <c r="DG8" s="667"/>
      <c r="DH8" s="667"/>
      <c r="DI8" s="667"/>
      <c r="DJ8" s="667"/>
      <c r="DK8" s="667"/>
      <c r="DL8" s="667"/>
      <c r="DM8" s="667"/>
      <c r="DN8" s="667"/>
      <c r="DO8" s="667"/>
      <c r="DP8" s="668"/>
      <c r="DQ8" s="675">
        <v>744552</v>
      </c>
      <c r="DR8" s="667"/>
      <c r="DS8" s="667"/>
      <c r="DT8" s="667"/>
      <c r="DU8" s="667"/>
      <c r="DV8" s="667"/>
      <c r="DW8" s="667"/>
      <c r="DX8" s="667"/>
      <c r="DY8" s="667"/>
      <c r="DZ8" s="667"/>
      <c r="EA8" s="667"/>
      <c r="EB8" s="667"/>
      <c r="EC8" s="676"/>
    </row>
    <row r="9" spans="2:143" ht="11.25" customHeight="1" x14ac:dyDescent="0.15">
      <c r="B9" s="663" t="s">
        <v>243</v>
      </c>
      <c r="C9" s="664"/>
      <c r="D9" s="664"/>
      <c r="E9" s="664"/>
      <c r="F9" s="664"/>
      <c r="G9" s="664"/>
      <c r="H9" s="664"/>
      <c r="I9" s="664"/>
      <c r="J9" s="664"/>
      <c r="K9" s="664"/>
      <c r="L9" s="664"/>
      <c r="M9" s="664"/>
      <c r="N9" s="664"/>
      <c r="O9" s="664"/>
      <c r="P9" s="664"/>
      <c r="Q9" s="665"/>
      <c r="R9" s="666">
        <v>1301</v>
      </c>
      <c r="S9" s="667"/>
      <c r="T9" s="667"/>
      <c r="U9" s="667"/>
      <c r="V9" s="667"/>
      <c r="W9" s="667"/>
      <c r="X9" s="667"/>
      <c r="Y9" s="668"/>
      <c r="Z9" s="669">
        <v>0</v>
      </c>
      <c r="AA9" s="669"/>
      <c r="AB9" s="669"/>
      <c r="AC9" s="669"/>
      <c r="AD9" s="670">
        <v>1301</v>
      </c>
      <c r="AE9" s="670"/>
      <c r="AF9" s="670"/>
      <c r="AG9" s="670"/>
      <c r="AH9" s="670"/>
      <c r="AI9" s="670"/>
      <c r="AJ9" s="670"/>
      <c r="AK9" s="670"/>
      <c r="AL9" s="671">
        <v>0</v>
      </c>
      <c r="AM9" s="672"/>
      <c r="AN9" s="672"/>
      <c r="AO9" s="673"/>
      <c r="AP9" s="663" t="s">
        <v>244</v>
      </c>
      <c r="AQ9" s="664"/>
      <c r="AR9" s="664"/>
      <c r="AS9" s="664"/>
      <c r="AT9" s="664"/>
      <c r="AU9" s="664"/>
      <c r="AV9" s="664"/>
      <c r="AW9" s="664"/>
      <c r="AX9" s="664"/>
      <c r="AY9" s="664"/>
      <c r="AZ9" s="664"/>
      <c r="BA9" s="664"/>
      <c r="BB9" s="664"/>
      <c r="BC9" s="664"/>
      <c r="BD9" s="664"/>
      <c r="BE9" s="664"/>
      <c r="BF9" s="665"/>
      <c r="BG9" s="666">
        <v>144574</v>
      </c>
      <c r="BH9" s="667"/>
      <c r="BI9" s="667"/>
      <c r="BJ9" s="667"/>
      <c r="BK9" s="667"/>
      <c r="BL9" s="667"/>
      <c r="BM9" s="667"/>
      <c r="BN9" s="668"/>
      <c r="BO9" s="669">
        <v>30.2</v>
      </c>
      <c r="BP9" s="669"/>
      <c r="BQ9" s="669"/>
      <c r="BR9" s="669"/>
      <c r="BS9" s="670" t="s">
        <v>127</v>
      </c>
      <c r="BT9" s="670"/>
      <c r="BU9" s="670"/>
      <c r="BV9" s="670"/>
      <c r="BW9" s="670"/>
      <c r="BX9" s="670"/>
      <c r="BY9" s="670"/>
      <c r="BZ9" s="670"/>
      <c r="CA9" s="670"/>
      <c r="CB9" s="674"/>
      <c r="CD9" s="681" t="s">
        <v>245</v>
      </c>
      <c r="CE9" s="682"/>
      <c r="CF9" s="682"/>
      <c r="CG9" s="682"/>
      <c r="CH9" s="682"/>
      <c r="CI9" s="682"/>
      <c r="CJ9" s="682"/>
      <c r="CK9" s="682"/>
      <c r="CL9" s="682"/>
      <c r="CM9" s="682"/>
      <c r="CN9" s="682"/>
      <c r="CO9" s="682"/>
      <c r="CP9" s="682"/>
      <c r="CQ9" s="683"/>
      <c r="CR9" s="666">
        <v>247553</v>
      </c>
      <c r="CS9" s="667"/>
      <c r="CT9" s="667"/>
      <c r="CU9" s="667"/>
      <c r="CV9" s="667"/>
      <c r="CW9" s="667"/>
      <c r="CX9" s="667"/>
      <c r="CY9" s="668"/>
      <c r="CZ9" s="669">
        <v>4.5</v>
      </c>
      <c r="DA9" s="669"/>
      <c r="DB9" s="669"/>
      <c r="DC9" s="669"/>
      <c r="DD9" s="675">
        <v>14081</v>
      </c>
      <c r="DE9" s="667"/>
      <c r="DF9" s="667"/>
      <c r="DG9" s="667"/>
      <c r="DH9" s="667"/>
      <c r="DI9" s="667"/>
      <c r="DJ9" s="667"/>
      <c r="DK9" s="667"/>
      <c r="DL9" s="667"/>
      <c r="DM9" s="667"/>
      <c r="DN9" s="667"/>
      <c r="DO9" s="667"/>
      <c r="DP9" s="668"/>
      <c r="DQ9" s="675">
        <v>192968</v>
      </c>
      <c r="DR9" s="667"/>
      <c r="DS9" s="667"/>
      <c r="DT9" s="667"/>
      <c r="DU9" s="667"/>
      <c r="DV9" s="667"/>
      <c r="DW9" s="667"/>
      <c r="DX9" s="667"/>
      <c r="DY9" s="667"/>
      <c r="DZ9" s="667"/>
      <c r="EA9" s="667"/>
      <c r="EB9" s="667"/>
      <c r="EC9" s="676"/>
    </row>
    <row r="10" spans="2:143" ht="11.25" customHeight="1" x14ac:dyDescent="0.15">
      <c r="B10" s="663" t="s">
        <v>246</v>
      </c>
      <c r="C10" s="664"/>
      <c r="D10" s="664"/>
      <c r="E10" s="664"/>
      <c r="F10" s="664"/>
      <c r="G10" s="664"/>
      <c r="H10" s="664"/>
      <c r="I10" s="664"/>
      <c r="J10" s="664"/>
      <c r="K10" s="664"/>
      <c r="L10" s="664"/>
      <c r="M10" s="664"/>
      <c r="N10" s="664"/>
      <c r="O10" s="664"/>
      <c r="P10" s="664"/>
      <c r="Q10" s="665"/>
      <c r="R10" s="666" t="s">
        <v>127</v>
      </c>
      <c r="S10" s="667"/>
      <c r="T10" s="667"/>
      <c r="U10" s="667"/>
      <c r="V10" s="667"/>
      <c r="W10" s="667"/>
      <c r="X10" s="667"/>
      <c r="Y10" s="668"/>
      <c r="Z10" s="669" t="s">
        <v>127</v>
      </c>
      <c r="AA10" s="669"/>
      <c r="AB10" s="669"/>
      <c r="AC10" s="669"/>
      <c r="AD10" s="670" t="s">
        <v>127</v>
      </c>
      <c r="AE10" s="670"/>
      <c r="AF10" s="670"/>
      <c r="AG10" s="670"/>
      <c r="AH10" s="670"/>
      <c r="AI10" s="670"/>
      <c r="AJ10" s="670"/>
      <c r="AK10" s="670"/>
      <c r="AL10" s="671" t="s">
        <v>127</v>
      </c>
      <c r="AM10" s="672"/>
      <c r="AN10" s="672"/>
      <c r="AO10" s="673"/>
      <c r="AP10" s="663" t="s">
        <v>247</v>
      </c>
      <c r="AQ10" s="664"/>
      <c r="AR10" s="664"/>
      <c r="AS10" s="664"/>
      <c r="AT10" s="664"/>
      <c r="AU10" s="664"/>
      <c r="AV10" s="664"/>
      <c r="AW10" s="664"/>
      <c r="AX10" s="664"/>
      <c r="AY10" s="664"/>
      <c r="AZ10" s="664"/>
      <c r="BA10" s="664"/>
      <c r="BB10" s="664"/>
      <c r="BC10" s="664"/>
      <c r="BD10" s="664"/>
      <c r="BE10" s="664"/>
      <c r="BF10" s="665"/>
      <c r="BG10" s="666">
        <v>11726</v>
      </c>
      <c r="BH10" s="667"/>
      <c r="BI10" s="667"/>
      <c r="BJ10" s="667"/>
      <c r="BK10" s="667"/>
      <c r="BL10" s="667"/>
      <c r="BM10" s="667"/>
      <c r="BN10" s="668"/>
      <c r="BO10" s="669">
        <v>2.5</v>
      </c>
      <c r="BP10" s="669"/>
      <c r="BQ10" s="669"/>
      <c r="BR10" s="669"/>
      <c r="BS10" s="670" t="s">
        <v>127</v>
      </c>
      <c r="BT10" s="670"/>
      <c r="BU10" s="670"/>
      <c r="BV10" s="670"/>
      <c r="BW10" s="670"/>
      <c r="BX10" s="670"/>
      <c r="BY10" s="670"/>
      <c r="BZ10" s="670"/>
      <c r="CA10" s="670"/>
      <c r="CB10" s="674"/>
      <c r="CD10" s="681" t="s">
        <v>248</v>
      </c>
      <c r="CE10" s="682"/>
      <c r="CF10" s="682"/>
      <c r="CG10" s="682"/>
      <c r="CH10" s="682"/>
      <c r="CI10" s="682"/>
      <c r="CJ10" s="682"/>
      <c r="CK10" s="682"/>
      <c r="CL10" s="682"/>
      <c r="CM10" s="682"/>
      <c r="CN10" s="682"/>
      <c r="CO10" s="682"/>
      <c r="CP10" s="682"/>
      <c r="CQ10" s="683"/>
      <c r="CR10" s="666" t="s">
        <v>127</v>
      </c>
      <c r="CS10" s="667"/>
      <c r="CT10" s="667"/>
      <c r="CU10" s="667"/>
      <c r="CV10" s="667"/>
      <c r="CW10" s="667"/>
      <c r="CX10" s="667"/>
      <c r="CY10" s="668"/>
      <c r="CZ10" s="669" t="s">
        <v>127</v>
      </c>
      <c r="DA10" s="669"/>
      <c r="DB10" s="669"/>
      <c r="DC10" s="669"/>
      <c r="DD10" s="675" t="s">
        <v>127</v>
      </c>
      <c r="DE10" s="667"/>
      <c r="DF10" s="667"/>
      <c r="DG10" s="667"/>
      <c r="DH10" s="667"/>
      <c r="DI10" s="667"/>
      <c r="DJ10" s="667"/>
      <c r="DK10" s="667"/>
      <c r="DL10" s="667"/>
      <c r="DM10" s="667"/>
      <c r="DN10" s="667"/>
      <c r="DO10" s="667"/>
      <c r="DP10" s="668"/>
      <c r="DQ10" s="675" t="s">
        <v>127</v>
      </c>
      <c r="DR10" s="667"/>
      <c r="DS10" s="667"/>
      <c r="DT10" s="667"/>
      <c r="DU10" s="667"/>
      <c r="DV10" s="667"/>
      <c r="DW10" s="667"/>
      <c r="DX10" s="667"/>
      <c r="DY10" s="667"/>
      <c r="DZ10" s="667"/>
      <c r="EA10" s="667"/>
      <c r="EB10" s="667"/>
      <c r="EC10" s="676"/>
    </row>
    <row r="11" spans="2:143" ht="11.25" customHeight="1" x14ac:dyDescent="0.15">
      <c r="B11" s="663" t="s">
        <v>249</v>
      </c>
      <c r="C11" s="664"/>
      <c r="D11" s="664"/>
      <c r="E11" s="664"/>
      <c r="F11" s="664"/>
      <c r="G11" s="664"/>
      <c r="H11" s="664"/>
      <c r="I11" s="664"/>
      <c r="J11" s="664"/>
      <c r="K11" s="664"/>
      <c r="L11" s="664"/>
      <c r="M11" s="664"/>
      <c r="N11" s="664"/>
      <c r="O11" s="664"/>
      <c r="P11" s="664"/>
      <c r="Q11" s="665"/>
      <c r="R11" s="666">
        <v>132691</v>
      </c>
      <c r="S11" s="667"/>
      <c r="T11" s="667"/>
      <c r="U11" s="667"/>
      <c r="V11" s="667"/>
      <c r="W11" s="667"/>
      <c r="X11" s="667"/>
      <c r="Y11" s="668"/>
      <c r="Z11" s="671">
        <v>2.4</v>
      </c>
      <c r="AA11" s="672"/>
      <c r="AB11" s="672"/>
      <c r="AC11" s="684"/>
      <c r="AD11" s="675">
        <v>132691</v>
      </c>
      <c r="AE11" s="667"/>
      <c r="AF11" s="667"/>
      <c r="AG11" s="667"/>
      <c r="AH11" s="667"/>
      <c r="AI11" s="667"/>
      <c r="AJ11" s="667"/>
      <c r="AK11" s="668"/>
      <c r="AL11" s="671">
        <v>4.4000000000000004</v>
      </c>
      <c r="AM11" s="672"/>
      <c r="AN11" s="672"/>
      <c r="AO11" s="673"/>
      <c r="AP11" s="663" t="s">
        <v>250</v>
      </c>
      <c r="AQ11" s="664"/>
      <c r="AR11" s="664"/>
      <c r="AS11" s="664"/>
      <c r="AT11" s="664"/>
      <c r="AU11" s="664"/>
      <c r="AV11" s="664"/>
      <c r="AW11" s="664"/>
      <c r="AX11" s="664"/>
      <c r="AY11" s="664"/>
      <c r="AZ11" s="664"/>
      <c r="BA11" s="664"/>
      <c r="BB11" s="664"/>
      <c r="BC11" s="664"/>
      <c r="BD11" s="664"/>
      <c r="BE11" s="664"/>
      <c r="BF11" s="665"/>
      <c r="BG11" s="666">
        <v>27504</v>
      </c>
      <c r="BH11" s="667"/>
      <c r="BI11" s="667"/>
      <c r="BJ11" s="667"/>
      <c r="BK11" s="667"/>
      <c r="BL11" s="667"/>
      <c r="BM11" s="667"/>
      <c r="BN11" s="668"/>
      <c r="BO11" s="669">
        <v>5.8</v>
      </c>
      <c r="BP11" s="669"/>
      <c r="BQ11" s="669"/>
      <c r="BR11" s="669"/>
      <c r="BS11" s="670" t="s">
        <v>127</v>
      </c>
      <c r="BT11" s="670"/>
      <c r="BU11" s="670"/>
      <c r="BV11" s="670"/>
      <c r="BW11" s="670"/>
      <c r="BX11" s="670"/>
      <c r="BY11" s="670"/>
      <c r="BZ11" s="670"/>
      <c r="CA11" s="670"/>
      <c r="CB11" s="674"/>
      <c r="CD11" s="681" t="s">
        <v>251</v>
      </c>
      <c r="CE11" s="682"/>
      <c r="CF11" s="682"/>
      <c r="CG11" s="682"/>
      <c r="CH11" s="682"/>
      <c r="CI11" s="682"/>
      <c r="CJ11" s="682"/>
      <c r="CK11" s="682"/>
      <c r="CL11" s="682"/>
      <c r="CM11" s="682"/>
      <c r="CN11" s="682"/>
      <c r="CO11" s="682"/>
      <c r="CP11" s="682"/>
      <c r="CQ11" s="683"/>
      <c r="CR11" s="666">
        <v>321857</v>
      </c>
      <c r="CS11" s="667"/>
      <c r="CT11" s="667"/>
      <c r="CU11" s="667"/>
      <c r="CV11" s="667"/>
      <c r="CW11" s="667"/>
      <c r="CX11" s="667"/>
      <c r="CY11" s="668"/>
      <c r="CZ11" s="669">
        <v>5.8</v>
      </c>
      <c r="DA11" s="669"/>
      <c r="DB11" s="669"/>
      <c r="DC11" s="669"/>
      <c r="DD11" s="675">
        <v>75474</v>
      </c>
      <c r="DE11" s="667"/>
      <c r="DF11" s="667"/>
      <c r="DG11" s="667"/>
      <c r="DH11" s="667"/>
      <c r="DI11" s="667"/>
      <c r="DJ11" s="667"/>
      <c r="DK11" s="667"/>
      <c r="DL11" s="667"/>
      <c r="DM11" s="667"/>
      <c r="DN11" s="667"/>
      <c r="DO11" s="667"/>
      <c r="DP11" s="668"/>
      <c r="DQ11" s="675">
        <v>175198</v>
      </c>
      <c r="DR11" s="667"/>
      <c r="DS11" s="667"/>
      <c r="DT11" s="667"/>
      <c r="DU11" s="667"/>
      <c r="DV11" s="667"/>
      <c r="DW11" s="667"/>
      <c r="DX11" s="667"/>
      <c r="DY11" s="667"/>
      <c r="DZ11" s="667"/>
      <c r="EA11" s="667"/>
      <c r="EB11" s="667"/>
      <c r="EC11" s="676"/>
    </row>
    <row r="12" spans="2:143" ht="11.25" customHeight="1" x14ac:dyDescent="0.15">
      <c r="B12" s="663" t="s">
        <v>252</v>
      </c>
      <c r="C12" s="664"/>
      <c r="D12" s="664"/>
      <c r="E12" s="664"/>
      <c r="F12" s="664"/>
      <c r="G12" s="664"/>
      <c r="H12" s="664"/>
      <c r="I12" s="664"/>
      <c r="J12" s="664"/>
      <c r="K12" s="664"/>
      <c r="L12" s="664"/>
      <c r="M12" s="664"/>
      <c r="N12" s="664"/>
      <c r="O12" s="664"/>
      <c r="P12" s="664"/>
      <c r="Q12" s="665"/>
      <c r="R12" s="666" t="s">
        <v>127</v>
      </c>
      <c r="S12" s="667"/>
      <c r="T12" s="667"/>
      <c r="U12" s="667"/>
      <c r="V12" s="667"/>
      <c r="W12" s="667"/>
      <c r="X12" s="667"/>
      <c r="Y12" s="668"/>
      <c r="Z12" s="669" t="s">
        <v>127</v>
      </c>
      <c r="AA12" s="669"/>
      <c r="AB12" s="669"/>
      <c r="AC12" s="669"/>
      <c r="AD12" s="670" t="s">
        <v>127</v>
      </c>
      <c r="AE12" s="670"/>
      <c r="AF12" s="670"/>
      <c r="AG12" s="670"/>
      <c r="AH12" s="670"/>
      <c r="AI12" s="670"/>
      <c r="AJ12" s="670"/>
      <c r="AK12" s="670"/>
      <c r="AL12" s="671" t="s">
        <v>127</v>
      </c>
      <c r="AM12" s="672"/>
      <c r="AN12" s="672"/>
      <c r="AO12" s="673"/>
      <c r="AP12" s="663" t="s">
        <v>253</v>
      </c>
      <c r="AQ12" s="664"/>
      <c r="AR12" s="664"/>
      <c r="AS12" s="664"/>
      <c r="AT12" s="664"/>
      <c r="AU12" s="664"/>
      <c r="AV12" s="664"/>
      <c r="AW12" s="664"/>
      <c r="AX12" s="664"/>
      <c r="AY12" s="664"/>
      <c r="AZ12" s="664"/>
      <c r="BA12" s="664"/>
      <c r="BB12" s="664"/>
      <c r="BC12" s="664"/>
      <c r="BD12" s="664"/>
      <c r="BE12" s="664"/>
      <c r="BF12" s="665"/>
      <c r="BG12" s="666">
        <v>227022</v>
      </c>
      <c r="BH12" s="667"/>
      <c r="BI12" s="667"/>
      <c r="BJ12" s="667"/>
      <c r="BK12" s="667"/>
      <c r="BL12" s="667"/>
      <c r="BM12" s="667"/>
      <c r="BN12" s="668"/>
      <c r="BO12" s="669">
        <v>47.5</v>
      </c>
      <c r="BP12" s="669"/>
      <c r="BQ12" s="669"/>
      <c r="BR12" s="669"/>
      <c r="BS12" s="670" t="s">
        <v>127</v>
      </c>
      <c r="BT12" s="670"/>
      <c r="BU12" s="670"/>
      <c r="BV12" s="670"/>
      <c r="BW12" s="670"/>
      <c r="BX12" s="670"/>
      <c r="BY12" s="670"/>
      <c r="BZ12" s="670"/>
      <c r="CA12" s="670"/>
      <c r="CB12" s="674"/>
      <c r="CD12" s="681" t="s">
        <v>254</v>
      </c>
      <c r="CE12" s="682"/>
      <c r="CF12" s="682"/>
      <c r="CG12" s="682"/>
      <c r="CH12" s="682"/>
      <c r="CI12" s="682"/>
      <c r="CJ12" s="682"/>
      <c r="CK12" s="682"/>
      <c r="CL12" s="682"/>
      <c r="CM12" s="682"/>
      <c r="CN12" s="682"/>
      <c r="CO12" s="682"/>
      <c r="CP12" s="682"/>
      <c r="CQ12" s="683"/>
      <c r="CR12" s="666">
        <v>274356</v>
      </c>
      <c r="CS12" s="667"/>
      <c r="CT12" s="667"/>
      <c r="CU12" s="667"/>
      <c r="CV12" s="667"/>
      <c r="CW12" s="667"/>
      <c r="CX12" s="667"/>
      <c r="CY12" s="668"/>
      <c r="CZ12" s="669">
        <v>5</v>
      </c>
      <c r="DA12" s="669"/>
      <c r="DB12" s="669"/>
      <c r="DC12" s="669"/>
      <c r="DD12" s="675">
        <v>158083</v>
      </c>
      <c r="DE12" s="667"/>
      <c r="DF12" s="667"/>
      <c r="DG12" s="667"/>
      <c r="DH12" s="667"/>
      <c r="DI12" s="667"/>
      <c r="DJ12" s="667"/>
      <c r="DK12" s="667"/>
      <c r="DL12" s="667"/>
      <c r="DM12" s="667"/>
      <c r="DN12" s="667"/>
      <c r="DO12" s="667"/>
      <c r="DP12" s="668"/>
      <c r="DQ12" s="675">
        <v>60095</v>
      </c>
      <c r="DR12" s="667"/>
      <c r="DS12" s="667"/>
      <c r="DT12" s="667"/>
      <c r="DU12" s="667"/>
      <c r="DV12" s="667"/>
      <c r="DW12" s="667"/>
      <c r="DX12" s="667"/>
      <c r="DY12" s="667"/>
      <c r="DZ12" s="667"/>
      <c r="EA12" s="667"/>
      <c r="EB12" s="667"/>
      <c r="EC12" s="676"/>
    </row>
    <row r="13" spans="2:143" ht="11.25" customHeight="1" x14ac:dyDescent="0.15">
      <c r="B13" s="663" t="s">
        <v>255</v>
      </c>
      <c r="C13" s="664"/>
      <c r="D13" s="664"/>
      <c r="E13" s="664"/>
      <c r="F13" s="664"/>
      <c r="G13" s="664"/>
      <c r="H13" s="664"/>
      <c r="I13" s="664"/>
      <c r="J13" s="664"/>
      <c r="K13" s="664"/>
      <c r="L13" s="664"/>
      <c r="M13" s="664"/>
      <c r="N13" s="664"/>
      <c r="O13" s="664"/>
      <c r="P13" s="664"/>
      <c r="Q13" s="665"/>
      <c r="R13" s="666" t="s">
        <v>127</v>
      </c>
      <c r="S13" s="667"/>
      <c r="T13" s="667"/>
      <c r="U13" s="667"/>
      <c r="V13" s="667"/>
      <c r="W13" s="667"/>
      <c r="X13" s="667"/>
      <c r="Y13" s="668"/>
      <c r="Z13" s="669" t="s">
        <v>127</v>
      </c>
      <c r="AA13" s="669"/>
      <c r="AB13" s="669"/>
      <c r="AC13" s="669"/>
      <c r="AD13" s="670" t="s">
        <v>127</v>
      </c>
      <c r="AE13" s="670"/>
      <c r="AF13" s="670"/>
      <c r="AG13" s="670"/>
      <c r="AH13" s="670"/>
      <c r="AI13" s="670"/>
      <c r="AJ13" s="670"/>
      <c r="AK13" s="670"/>
      <c r="AL13" s="671" t="s">
        <v>127</v>
      </c>
      <c r="AM13" s="672"/>
      <c r="AN13" s="672"/>
      <c r="AO13" s="673"/>
      <c r="AP13" s="663" t="s">
        <v>256</v>
      </c>
      <c r="AQ13" s="664"/>
      <c r="AR13" s="664"/>
      <c r="AS13" s="664"/>
      <c r="AT13" s="664"/>
      <c r="AU13" s="664"/>
      <c r="AV13" s="664"/>
      <c r="AW13" s="664"/>
      <c r="AX13" s="664"/>
      <c r="AY13" s="664"/>
      <c r="AZ13" s="664"/>
      <c r="BA13" s="664"/>
      <c r="BB13" s="664"/>
      <c r="BC13" s="664"/>
      <c r="BD13" s="664"/>
      <c r="BE13" s="664"/>
      <c r="BF13" s="665"/>
      <c r="BG13" s="666">
        <v>225965</v>
      </c>
      <c r="BH13" s="667"/>
      <c r="BI13" s="667"/>
      <c r="BJ13" s="667"/>
      <c r="BK13" s="667"/>
      <c r="BL13" s="667"/>
      <c r="BM13" s="667"/>
      <c r="BN13" s="668"/>
      <c r="BO13" s="669">
        <v>47.2</v>
      </c>
      <c r="BP13" s="669"/>
      <c r="BQ13" s="669"/>
      <c r="BR13" s="669"/>
      <c r="BS13" s="670" t="s">
        <v>127</v>
      </c>
      <c r="BT13" s="670"/>
      <c r="BU13" s="670"/>
      <c r="BV13" s="670"/>
      <c r="BW13" s="670"/>
      <c r="BX13" s="670"/>
      <c r="BY13" s="670"/>
      <c r="BZ13" s="670"/>
      <c r="CA13" s="670"/>
      <c r="CB13" s="674"/>
      <c r="CD13" s="681" t="s">
        <v>257</v>
      </c>
      <c r="CE13" s="682"/>
      <c r="CF13" s="682"/>
      <c r="CG13" s="682"/>
      <c r="CH13" s="682"/>
      <c r="CI13" s="682"/>
      <c r="CJ13" s="682"/>
      <c r="CK13" s="682"/>
      <c r="CL13" s="682"/>
      <c r="CM13" s="682"/>
      <c r="CN13" s="682"/>
      <c r="CO13" s="682"/>
      <c r="CP13" s="682"/>
      <c r="CQ13" s="683"/>
      <c r="CR13" s="666">
        <v>629369</v>
      </c>
      <c r="CS13" s="667"/>
      <c r="CT13" s="667"/>
      <c r="CU13" s="667"/>
      <c r="CV13" s="667"/>
      <c r="CW13" s="667"/>
      <c r="CX13" s="667"/>
      <c r="CY13" s="668"/>
      <c r="CZ13" s="669">
        <v>11.4</v>
      </c>
      <c r="DA13" s="669"/>
      <c r="DB13" s="669"/>
      <c r="DC13" s="669"/>
      <c r="DD13" s="675">
        <v>395482</v>
      </c>
      <c r="DE13" s="667"/>
      <c r="DF13" s="667"/>
      <c r="DG13" s="667"/>
      <c r="DH13" s="667"/>
      <c r="DI13" s="667"/>
      <c r="DJ13" s="667"/>
      <c r="DK13" s="667"/>
      <c r="DL13" s="667"/>
      <c r="DM13" s="667"/>
      <c r="DN13" s="667"/>
      <c r="DO13" s="667"/>
      <c r="DP13" s="668"/>
      <c r="DQ13" s="675">
        <v>240151</v>
      </c>
      <c r="DR13" s="667"/>
      <c r="DS13" s="667"/>
      <c r="DT13" s="667"/>
      <c r="DU13" s="667"/>
      <c r="DV13" s="667"/>
      <c r="DW13" s="667"/>
      <c r="DX13" s="667"/>
      <c r="DY13" s="667"/>
      <c r="DZ13" s="667"/>
      <c r="EA13" s="667"/>
      <c r="EB13" s="667"/>
      <c r="EC13" s="676"/>
    </row>
    <row r="14" spans="2:143" ht="11.25" customHeight="1" x14ac:dyDescent="0.15">
      <c r="B14" s="663" t="s">
        <v>258</v>
      </c>
      <c r="C14" s="664"/>
      <c r="D14" s="664"/>
      <c r="E14" s="664"/>
      <c r="F14" s="664"/>
      <c r="G14" s="664"/>
      <c r="H14" s="664"/>
      <c r="I14" s="664"/>
      <c r="J14" s="664"/>
      <c r="K14" s="664"/>
      <c r="L14" s="664"/>
      <c r="M14" s="664"/>
      <c r="N14" s="664"/>
      <c r="O14" s="664"/>
      <c r="P14" s="664"/>
      <c r="Q14" s="665"/>
      <c r="R14" s="666">
        <v>9</v>
      </c>
      <c r="S14" s="667"/>
      <c r="T14" s="667"/>
      <c r="U14" s="667"/>
      <c r="V14" s="667"/>
      <c r="W14" s="667"/>
      <c r="X14" s="667"/>
      <c r="Y14" s="668"/>
      <c r="Z14" s="669">
        <v>0</v>
      </c>
      <c r="AA14" s="669"/>
      <c r="AB14" s="669"/>
      <c r="AC14" s="669"/>
      <c r="AD14" s="670">
        <v>9</v>
      </c>
      <c r="AE14" s="670"/>
      <c r="AF14" s="670"/>
      <c r="AG14" s="670"/>
      <c r="AH14" s="670"/>
      <c r="AI14" s="670"/>
      <c r="AJ14" s="670"/>
      <c r="AK14" s="670"/>
      <c r="AL14" s="671">
        <v>0</v>
      </c>
      <c r="AM14" s="672"/>
      <c r="AN14" s="672"/>
      <c r="AO14" s="673"/>
      <c r="AP14" s="663" t="s">
        <v>259</v>
      </c>
      <c r="AQ14" s="664"/>
      <c r="AR14" s="664"/>
      <c r="AS14" s="664"/>
      <c r="AT14" s="664"/>
      <c r="AU14" s="664"/>
      <c r="AV14" s="664"/>
      <c r="AW14" s="664"/>
      <c r="AX14" s="664"/>
      <c r="AY14" s="664"/>
      <c r="AZ14" s="664"/>
      <c r="BA14" s="664"/>
      <c r="BB14" s="664"/>
      <c r="BC14" s="664"/>
      <c r="BD14" s="664"/>
      <c r="BE14" s="664"/>
      <c r="BF14" s="665"/>
      <c r="BG14" s="666">
        <v>25316</v>
      </c>
      <c r="BH14" s="667"/>
      <c r="BI14" s="667"/>
      <c r="BJ14" s="667"/>
      <c r="BK14" s="667"/>
      <c r="BL14" s="667"/>
      <c r="BM14" s="667"/>
      <c r="BN14" s="668"/>
      <c r="BO14" s="669">
        <v>5.3</v>
      </c>
      <c r="BP14" s="669"/>
      <c r="BQ14" s="669"/>
      <c r="BR14" s="669"/>
      <c r="BS14" s="670" t="s">
        <v>127</v>
      </c>
      <c r="BT14" s="670"/>
      <c r="BU14" s="670"/>
      <c r="BV14" s="670"/>
      <c r="BW14" s="670"/>
      <c r="BX14" s="670"/>
      <c r="BY14" s="670"/>
      <c r="BZ14" s="670"/>
      <c r="CA14" s="670"/>
      <c r="CB14" s="674"/>
      <c r="CD14" s="681" t="s">
        <v>260</v>
      </c>
      <c r="CE14" s="682"/>
      <c r="CF14" s="682"/>
      <c r="CG14" s="682"/>
      <c r="CH14" s="682"/>
      <c r="CI14" s="682"/>
      <c r="CJ14" s="682"/>
      <c r="CK14" s="682"/>
      <c r="CL14" s="682"/>
      <c r="CM14" s="682"/>
      <c r="CN14" s="682"/>
      <c r="CO14" s="682"/>
      <c r="CP14" s="682"/>
      <c r="CQ14" s="683"/>
      <c r="CR14" s="666">
        <v>682537</v>
      </c>
      <c r="CS14" s="667"/>
      <c r="CT14" s="667"/>
      <c r="CU14" s="667"/>
      <c r="CV14" s="667"/>
      <c r="CW14" s="667"/>
      <c r="CX14" s="667"/>
      <c r="CY14" s="668"/>
      <c r="CZ14" s="669">
        <v>12.4</v>
      </c>
      <c r="DA14" s="669"/>
      <c r="DB14" s="669"/>
      <c r="DC14" s="669"/>
      <c r="DD14" s="675">
        <v>54604</v>
      </c>
      <c r="DE14" s="667"/>
      <c r="DF14" s="667"/>
      <c r="DG14" s="667"/>
      <c r="DH14" s="667"/>
      <c r="DI14" s="667"/>
      <c r="DJ14" s="667"/>
      <c r="DK14" s="667"/>
      <c r="DL14" s="667"/>
      <c r="DM14" s="667"/>
      <c r="DN14" s="667"/>
      <c r="DO14" s="667"/>
      <c r="DP14" s="668"/>
      <c r="DQ14" s="675">
        <v>370608</v>
      </c>
      <c r="DR14" s="667"/>
      <c r="DS14" s="667"/>
      <c r="DT14" s="667"/>
      <c r="DU14" s="667"/>
      <c r="DV14" s="667"/>
      <c r="DW14" s="667"/>
      <c r="DX14" s="667"/>
      <c r="DY14" s="667"/>
      <c r="DZ14" s="667"/>
      <c r="EA14" s="667"/>
      <c r="EB14" s="667"/>
      <c r="EC14" s="676"/>
    </row>
    <row r="15" spans="2:143" ht="11.25" customHeight="1" x14ac:dyDescent="0.15">
      <c r="B15" s="663" t="s">
        <v>261</v>
      </c>
      <c r="C15" s="664"/>
      <c r="D15" s="664"/>
      <c r="E15" s="664"/>
      <c r="F15" s="664"/>
      <c r="G15" s="664"/>
      <c r="H15" s="664"/>
      <c r="I15" s="664"/>
      <c r="J15" s="664"/>
      <c r="K15" s="664"/>
      <c r="L15" s="664"/>
      <c r="M15" s="664"/>
      <c r="N15" s="664"/>
      <c r="O15" s="664"/>
      <c r="P15" s="664"/>
      <c r="Q15" s="665"/>
      <c r="R15" s="666" t="s">
        <v>127</v>
      </c>
      <c r="S15" s="667"/>
      <c r="T15" s="667"/>
      <c r="U15" s="667"/>
      <c r="V15" s="667"/>
      <c r="W15" s="667"/>
      <c r="X15" s="667"/>
      <c r="Y15" s="668"/>
      <c r="Z15" s="669" t="s">
        <v>127</v>
      </c>
      <c r="AA15" s="669"/>
      <c r="AB15" s="669"/>
      <c r="AC15" s="669"/>
      <c r="AD15" s="670" t="s">
        <v>127</v>
      </c>
      <c r="AE15" s="670"/>
      <c r="AF15" s="670"/>
      <c r="AG15" s="670"/>
      <c r="AH15" s="670"/>
      <c r="AI15" s="670"/>
      <c r="AJ15" s="670"/>
      <c r="AK15" s="670"/>
      <c r="AL15" s="671" t="s">
        <v>127</v>
      </c>
      <c r="AM15" s="672"/>
      <c r="AN15" s="672"/>
      <c r="AO15" s="673"/>
      <c r="AP15" s="663" t="s">
        <v>262</v>
      </c>
      <c r="AQ15" s="664"/>
      <c r="AR15" s="664"/>
      <c r="AS15" s="664"/>
      <c r="AT15" s="664"/>
      <c r="AU15" s="664"/>
      <c r="AV15" s="664"/>
      <c r="AW15" s="664"/>
      <c r="AX15" s="664"/>
      <c r="AY15" s="664"/>
      <c r="AZ15" s="664"/>
      <c r="BA15" s="664"/>
      <c r="BB15" s="664"/>
      <c r="BC15" s="664"/>
      <c r="BD15" s="664"/>
      <c r="BE15" s="664"/>
      <c r="BF15" s="665"/>
      <c r="BG15" s="666">
        <v>33622</v>
      </c>
      <c r="BH15" s="667"/>
      <c r="BI15" s="667"/>
      <c r="BJ15" s="667"/>
      <c r="BK15" s="667"/>
      <c r="BL15" s="667"/>
      <c r="BM15" s="667"/>
      <c r="BN15" s="668"/>
      <c r="BO15" s="669">
        <v>7</v>
      </c>
      <c r="BP15" s="669"/>
      <c r="BQ15" s="669"/>
      <c r="BR15" s="669"/>
      <c r="BS15" s="670" t="s">
        <v>127</v>
      </c>
      <c r="BT15" s="670"/>
      <c r="BU15" s="670"/>
      <c r="BV15" s="670"/>
      <c r="BW15" s="670"/>
      <c r="BX15" s="670"/>
      <c r="BY15" s="670"/>
      <c r="BZ15" s="670"/>
      <c r="CA15" s="670"/>
      <c r="CB15" s="674"/>
      <c r="CD15" s="681" t="s">
        <v>263</v>
      </c>
      <c r="CE15" s="682"/>
      <c r="CF15" s="682"/>
      <c r="CG15" s="682"/>
      <c r="CH15" s="682"/>
      <c r="CI15" s="682"/>
      <c r="CJ15" s="682"/>
      <c r="CK15" s="682"/>
      <c r="CL15" s="682"/>
      <c r="CM15" s="682"/>
      <c r="CN15" s="682"/>
      <c r="CO15" s="682"/>
      <c r="CP15" s="682"/>
      <c r="CQ15" s="683"/>
      <c r="CR15" s="666">
        <v>738105</v>
      </c>
      <c r="CS15" s="667"/>
      <c r="CT15" s="667"/>
      <c r="CU15" s="667"/>
      <c r="CV15" s="667"/>
      <c r="CW15" s="667"/>
      <c r="CX15" s="667"/>
      <c r="CY15" s="668"/>
      <c r="CZ15" s="669">
        <v>13.4</v>
      </c>
      <c r="DA15" s="669"/>
      <c r="DB15" s="669"/>
      <c r="DC15" s="669"/>
      <c r="DD15" s="675">
        <v>217459</v>
      </c>
      <c r="DE15" s="667"/>
      <c r="DF15" s="667"/>
      <c r="DG15" s="667"/>
      <c r="DH15" s="667"/>
      <c r="DI15" s="667"/>
      <c r="DJ15" s="667"/>
      <c r="DK15" s="667"/>
      <c r="DL15" s="667"/>
      <c r="DM15" s="667"/>
      <c r="DN15" s="667"/>
      <c r="DO15" s="667"/>
      <c r="DP15" s="668"/>
      <c r="DQ15" s="675">
        <v>516016</v>
      </c>
      <c r="DR15" s="667"/>
      <c r="DS15" s="667"/>
      <c r="DT15" s="667"/>
      <c r="DU15" s="667"/>
      <c r="DV15" s="667"/>
      <c r="DW15" s="667"/>
      <c r="DX15" s="667"/>
      <c r="DY15" s="667"/>
      <c r="DZ15" s="667"/>
      <c r="EA15" s="667"/>
      <c r="EB15" s="667"/>
      <c r="EC15" s="676"/>
    </row>
    <row r="16" spans="2:143" ht="11.25" customHeight="1" x14ac:dyDescent="0.15">
      <c r="B16" s="663" t="s">
        <v>264</v>
      </c>
      <c r="C16" s="664"/>
      <c r="D16" s="664"/>
      <c r="E16" s="664"/>
      <c r="F16" s="664"/>
      <c r="G16" s="664"/>
      <c r="H16" s="664"/>
      <c r="I16" s="664"/>
      <c r="J16" s="664"/>
      <c r="K16" s="664"/>
      <c r="L16" s="664"/>
      <c r="M16" s="664"/>
      <c r="N16" s="664"/>
      <c r="O16" s="664"/>
      <c r="P16" s="664"/>
      <c r="Q16" s="665"/>
      <c r="R16" s="666">
        <v>2269</v>
      </c>
      <c r="S16" s="667"/>
      <c r="T16" s="667"/>
      <c r="U16" s="667"/>
      <c r="V16" s="667"/>
      <c r="W16" s="667"/>
      <c r="X16" s="667"/>
      <c r="Y16" s="668"/>
      <c r="Z16" s="669">
        <v>0</v>
      </c>
      <c r="AA16" s="669"/>
      <c r="AB16" s="669"/>
      <c r="AC16" s="669"/>
      <c r="AD16" s="670">
        <v>2269</v>
      </c>
      <c r="AE16" s="670"/>
      <c r="AF16" s="670"/>
      <c r="AG16" s="670"/>
      <c r="AH16" s="670"/>
      <c r="AI16" s="670"/>
      <c r="AJ16" s="670"/>
      <c r="AK16" s="670"/>
      <c r="AL16" s="671">
        <v>0.1</v>
      </c>
      <c r="AM16" s="672"/>
      <c r="AN16" s="672"/>
      <c r="AO16" s="673"/>
      <c r="AP16" s="663" t="s">
        <v>265</v>
      </c>
      <c r="AQ16" s="664"/>
      <c r="AR16" s="664"/>
      <c r="AS16" s="664"/>
      <c r="AT16" s="664"/>
      <c r="AU16" s="664"/>
      <c r="AV16" s="664"/>
      <c r="AW16" s="664"/>
      <c r="AX16" s="664"/>
      <c r="AY16" s="664"/>
      <c r="AZ16" s="664"/>
      <c r="BA16" s="664"/>
      <c r="BB16" s="664"/>
      <c r="BC16" s="664"/>
      <c r="BD16" s="664"/>
      <c r="BE16" s="664"/>
      <c r="BF16" s="665"/>
      <c r="BG16" s="666" t="s">
        <v>127</v>
      </c>
      <c r="BH16" s="667"/>
      <c r="BI16" s="667"/>
      <c r="BJ16" s="667"/>
      <c r="BK16" s="667"/>
      <c r="BL16" s="667"/>
      <c r="BM16" s="667"/>
      <c r="BN16" s="668"/>
      <c r="BO16" s="669" t="s">
        <v>127</v>
      </c>
      <c r="BP16" s="669"/>
      <c r="BQ16" s="669"/>
      <c r="BR16" s="669"/>
      <c r="BS16" s="670" t="s">
        <v>127</v>
      </c>
      <c r="BT16" s="670"/>
      <c r="BU16" s="670"/>
      <c r="BV16" s="670"/>
      <c r="BW16" s="670"/>
      <c r="BX16" s="670"/>
      <c r="BY16" s="670"/>
      <c r="BZ16" s="670"/>
      <c r="CA16" s="670"/>
      <c r="CB16" s="674"/>
      <c r="CD16" s="681" t="s">
        <v>266</v>
      </c>
      <c r="CE16" s="682"/>
      <c r="CF16" s="682"/>
      <c r="CG16" s="682"/>
      <c r="CH16" s="682"/>
      <c r="CI16" s="682"/>
      <c r="CJ16" s="682"/>
      <c r="CK16" s="682"/>
      <c r="CL16" s="682"/>
      <c r="CM16" s="682"/>
      <c r="CN16" s="682"/>
      <c r="CO16" s="682"/>
      <c r="CP16" s="682"/>
      <c r="CQ16" s="683"/>
      <c r="CR16" s="666">
        <v>4344</v>
      </c>
      <c r="CS16" s="667"/>
      <c r="CT16" s="667"/>
      <c r="CU16" s="667"/>
      <c r="CV16" s="667"/>
      <c r="CW16" s="667"/>
      <c r="CX16" s="667"/>
      <c r="CY16" s="668"/>
      <c r="CZ16" s="669">
        <v>0.1</v>
      </c>
      <c r="DA16" s="669"/>
      <c r="DB16" s="669"/>
      <c r="DC16" s="669"/>
      <c r="DD16" s="675" t="s">
        <v>127</v>
      </c>
      <c r="DE16" s="667"/>
      <c r="DF16" s="667"/>
      <c r="DG16" s="667"/>
      <c r="DH16" s="667"/>
      <c r="DI16" s="667"/>
      <c r="DJ16" s="667"/>
      <c r="DK16" s="667"/>
      <c r="DL16" s="667"/>
      <c r="DM16" s="667"/>
      <c r="DN16" s="667"/>
      <c r="DO16" s="667"/>
      <c r="DP16" s="668"/>
      <c r="DQ16" s="675" t="s">
        <v>127</v>
      </c>
      <c r="DR16" s="667"/>
      <c r="DS16" s="667"/>
      <c r="DT16" s="667"/>
      <c r="DU16" s="667"/>
      <c r="DV16" s="667"/>
      <c r="DW16" s="667"/>
      <c r="DX16" s="667"/>
      <c r="DY16" s="667"/>
      <c r="DZ16" s="667"/>
      <c r="EA16" s="667"/>
      <c r="EB16" s="667"/>
      <c r="EC16" s="676"/>
    </row>
    <row r="17" spans="2:133" ht="11.25" customHeight="1" x14ac:dyDescent="0.15">
      <c r="B17" s="663" t="s">
        <v>267</v>
      </c>
      <c r="C17" s="664"/>
      <c r="D17" s="664"/>
      <c r="E17" s="664"/>
      <c r="F17" s="664"/>
      <c r="G17" s="664"/>
      <c r="H17" s="664"/>
      <c r="I17" s="664"/>
      <c r="J17" s="664"/>
      <c r="K17" s="664"/>
      <c r="L17" s="664"/>
      <c r="M17" s="664"/>
      <c r="N17" s="664"/>
      <c r="O17" s="664"/>
      <c r="P17" s="664"/>
      <c r="Q17" s="665"/>
      <c r="R17" s="666">
        <v>7109</v>
      </c>
      <c r="S17" s="667"/>
      <c r="T17" s="667"/>
      <c r="U17" s="667"/>
      <c r="V17" s="667"/>
      <c r="W17" s="667"/>
      <c r="X17" s="667"/>
      <c r="Y17" s="668"/>
      <c r="Z17" s="669">
        <v>0.1</v>
      </c>
      <c r="AA17" s="669"/>
      <c r="AB17" s="669"/>
      <c r="AC17" s="669"/>
      <c r="AD17" s="670">
        <v>7109</v>
      </c>
      <c r="AE17" s="670"/>
      <c r="AF17" s="670"/>
      <c r="AG17" s="670"/>
      <c r="AH17" s="670"/>
      <c r="AI17" s="670"/>
      <c r="AJ17" s="670"/>
      <c r="AK17" s="670"/>
      <c r="AL17" s="671">
        <v>0.2</v>
      </c>
      <c r="AM17" s="672"/>
      <c r="AN17" s="672"/>
      <c r="AO17" s="673"/>
      <c r="AP17" s="663" t="s">
        <v>268</v>
      </c>
      <c r="AQ17" s="664"/>
      <c r="AR17" s="664"/>
      <c r="AS17" s="664"/>
      <c r="AT17" s="664"/>
      <c r="AU17" s="664"/>
      <c r="AV17" s="664"/>
      <c r="AW17" s="664"/>
      <c r="AX17" s="664"/>
      <c r="AY17" s="664"/>
      <c r="AZ17" s="664"/>
      <c r="BA17" s="664"/>
      <c r="BB17" s="664"/>
      <c r="BC17" s="664"/>
      <c r="BD17" s="664"/>
      <c r="BE17" s="664"/>
      <c r="BF17" s="665"/>
      <c r="BG17" s="666" t="s">
        <v>127</v>
      </c>
      <c r="BH17" s="667"/>
      <c r="BI17" s="667"/>
      <c r="BJ17" s="667"/>
      <c r="BK17" s="667"/>
      <c r="BL17" s="667"/>
      <c r="BM17" s="667"/>
      <c r="BN17" s="668"/>
      <c r="BO17" s="669" t="s">
        <v>127</v>
      </c>
      <c r="BP17" s="669"/>
      <c r="BQ17" s="669"/>
      <c r="BR17" s="669"/>
      <c r="BS17" s="670" t="s">
        <v>127</v>
      </c>
      <c r="BT17" s="670"/>
      <c r="BU17" s="670"/>
      <c r="BV17" s="670"/>
      <c r="BW17" s="670"/>
      <c r="BX17" s="670"/>
      <c r="BY17" s="670"/>
      <c r="BZ17" s="670"/>
      <c r="CA17" s="670"/>
      <c r="CB17" s="674"/>
      <c r="CD17" s="681" t="s">
        <v>269</v>
      </c>
      <c r="CE17" s="682"/>
      <c r="CF17" s="682"/>
      <c r="CG17" s="682"/>
      <c r="CH17" s="682"/>
      <c r="CI17" s="682"/>
      <c r="CJ17" s="682"/>
      <c r="CK17" s="682"/>
      <c r="CL17" s="682"/>
      <c r="CM17" s="682"/>
      <c r="CN17" s="682"/>
      <c r="CO17" s="682"/>
      <c r="CP17" s="682"/>
      <c r="CQ17" s="683"/>
      <c r="CR17" s="666">
        <v>499373</v>
      </c>
      <c r="CS17" s="667"/>
      <c r="CT17" s="667"/>
      <c r="CU17" s="667"/>
      <c r="CV17" s="667"/>
      <c r="CW17" s="667"/>
      <c r="CX17" s="667"/>
      <c r="CY17" s="668"/>
      <c r="CZ17" s="669">
        <v>9.1</v>
      </c>
      <c r="DA17" s="669"/>
      <c r="DB17" s="669"/>
      <c r="DC17" s="669"/>
      <c r="DD17" s="675" t="s">
        <v>127</v>
      </c>
      <c r="DE17" s="667"/>
      <c r="DF17" s="667"/>
      <c r="DG17" s="667"/>
      <c r="DH17" s="667"/>
      <c r="DI17" s="667"/>
      <c r="DJ17" s="667"/>
      <c r="DK17" s="667"/>
      <c r="DL17" s="667"/>
      <c r="DM17" s="667"/>
      <c r="DN17" s="667"/>
      <c r="DO17" s="667"/>
      <c r="DP17" s="668"/>
      <c r="DQ17" s="675">
        <v>491518</v>
      </c>
      <c r="DR17" s="667"/>
      <c r="DS17" s="667"/>
      <c r="DT17" s="667"/>
      <c r="DU17" s="667"/>
      <c r="DV17" s="667"/>
      <c r="DW17" s="667"/>
      <c r="DX17" s="667"/>
      <c r="DY17" s="667"/>
      <c r="DZ17" s="667"/>
      <c r="EA17" s="667"/>
      <c r="EB17" s="667"/>
      <c r="EC17" s="676"/>
    </row>
    <row r="18" spans="2:133" ht="11.25" customHeight="1" x14ac:dyDescent="0.15">
      <c r="B18" s="663" t="s">
        <v>270</v>
      </c>
      <c r="C18" s="664"/>
      <c r="D18" s="664"/>
      <c r="E18" s="664"/>
      <c r="F18" s="664"/>
      <c r="G18" s="664"/>
      <c r="H18" s="664"/>
      <c r="I18" s="664"/>
      <c r="J18" s="664"/>
      <c r="K18" s="664"/>
      <c r="L18" s="664"/>
      <c r="M18" s="664"/>
      <c r="N18" s="664"/>
      <c r="O18" s="664"/>
      <c r="P18" s="664"/>
      <c r="Q18" s="665"/>
      <c r="R18" s="666">
        <v>6527</v>
      </c>
      <c r="S18" s="667"/>
      <c r="T18" s="667"/>
      <c r="U18" s="667"/>
      <c r="V18" s="667"/>
      <c r="W18" s="667"/>
      <c r="X18" s="667"/>
      <c r="Y18" s="668"/>
      <c r="Z18" s="669">
        <v>0.1</v>
      </c>
      <c r="AA18" s="669"/>
      <c r="AB18" s="669"/>
      <c r="AC18" s="669"/>
      <c r="AD18" s="670">
        <v>6527</v>
      </c>
      <c r="AE18" s="670"/>
      <c r="AF18" s="670"/>
      <c r="AG18" s="670"/>
      <c r="AH18" s="670"/>
      <c r="AI18" s="670"/>
      <c r="AJ18" s="670"/>
      <c r="AK18" s="670"/>
      <c r="AL18" s="671">
        <v>0.20000000298023224</v>
      </c>
      <c r="AM18" s="672"/>
      <c r="AN18" s="672"/>
      <c r="AO18" s="673"/>
      <c r="AP18" s="663" t="s">
        <v>271</v>
      </c>
      <c r="AQ18" s="664"/>
      <c r="AR18" s="664"/>
      <c r="AS18" s="664"/>
      <c r="AT18" s="664"/>
      <c r="AU18" s="664"/>
      <c r="AV18" s="664"/>
      <c r="AW18" s="664"/>
      <c r="AX18" s="664"/>
      <c r="AY18" s="664"/>
      <c r="AZ18" s="664"/>
      <c r="BA18" s="664"/>
      <c r="BB18" s="664"/>
      <c r="BC18" s="664"/>
      <c r="BD18" s="664"/>
      <c r="BE18" s="664"/>
      <c r="BF18" s="665"/>
      <c r="BG18" s="666" t="s">
        <v>127</v>
      </c>
      <c r="BH18" s="667"/>
      <c r="BI18" s="667"/>
      <c r="BJ18" s="667"/>
      <c r="BK18" s="667"/>
      <c r="BL18" s="667"/>
      <c r="BM18" s="667"/>
      <c r="BN18" s="668"/>
      <c r="BO18" s="669" t="s">
        <v>127</v>
      </c>
      <c r="BP18" s="669"/>
      <c r="BQ18" s="669"/>
      <c r="BR18" s="669"/>
      <c r="BS18" s="670" t="s">
        <v>127</v>
      </c>
      <c r="BT18" s="670"/>
      <c r="BU18" s="670"/>
      <c r="BV18" s="670"/>
      <c r="BW18" s="670"/>
      <c r="BX18" s="670"/>
      <c r="BY18" s="670"/>
      <c r="BZ18" s="670"/>
      <c r="CA18" s="670"/>
      <c r="CB18" s="674"/>
      <c r="CD18" s="681" t="s">
        <v>272</v>
      </c>
      <c r="CE18" s="682"/>
      <c r="CF18" s="682"/>
      <c r="CG18" s="682"/>
      <c r="CH18" s="682"/>
      <c r="CI18" s="682"/>
      <c r="CJ18" s="682"/>
      <c r="CK18" s="682"/>
      <c r="CL18" s="682"/>
      <c r="CM18" s="682"/>
      <c r="CN18" s="682"/>
      <c r="CO18" s="682"/>
      <c r="CP18" s="682"/>
      <c r="CQ18" s="683"/>
      <c r="CR18" s="666" t="s">
        <v>127</v>
      </c>
      <c r="CS18" s="667"/>
      <c r="CT18" s="667"/>
      <c r="CU18" s="667"/>
      <c r="CV18" s="667"/>
      <c r="CW18" s="667"/>
      <c r="CX18" s="667"/>
      <c r="CY18" s="668"/>
      <c r="CZ18" s="669" t="s">
        <v>127</v>
      </c>
      <c r="DA18" s="669"/>
      <c r="DB18" s="669"/>
      <c r="DC18" s="669"/>
      <c r="DD18" s="675" t="s">
        <v>127</v>
      </c>
      <c r="DE18" s="667"/>
      <c r="DF18" s="667"/>
      <c r="DG18" s="667"/>
      <c r="DH18" s="667"/>
      <c r="DI18" s="667"/>
      <c r="DJ18" s="667"/>
      <c r="DK18" s="667"/>
      <c r="DL18" s="667"/>
      <c r="DM18" s="667"/>
      <c r="DN18" s="667"/>
      <c r="DO18" s="667"/>
      <c r="DP18" s="668"/>
      <c r="DQ18" s="675" t="s">
        <v>127</v>
      </c>
      <c r="DR18" s="667"/>
      <c r="DS18" s="667"/>
      <c r="DT18" s="667"/>
      <c r="DU18" s="667"/>
      <c r="DV18" s="667"/>
      <c r="DW18" s="667"/>
      <c r="DX18" s="667"/>
      <c r="DY18" s="667"/>
      <c r="DZ18" s="667"/>
      <c r="EA18" s="667"/>
      <c r="EB18" s="667"/>
      <c r="EC18" s="676"/>
    </row>
    <row r="19" spans="2:133" ht="11.25" customHeight="1" x14ac:dyDescent="0.15">
      <c r="B19" s="663" t="s">
        <v>273</v>
      </c>
      <c r="C19" s="664"/>
      <c r="D19" s="664"/>
      <c r="E19" s="664"/>
      <c r="F19" s="664"/>
      <c r="G19" s="664"/>
      <c r="H19" s="664"/>
      <c r="I19" s="664"/>
      <c r="J19" s="664"/>
      <c r="K19" s="664"/>
      <c r="L19" s="664"/>
      <c r="M19" s="664"/>
      <c r="N19" s="664"/>
      <c r="O19" s="664"/>
      <c r="P19" s="664"/>
      <c r="Q19" s="665"/>
      <c r="R19" s="666">
        <v>1127</v>
      </c>
      <c r="S19" s="667"/>
      <c r="T19" s="667"/>
      <c r="U19" s="667"/>
      <c r="V19" s="667"/>
      <c r="W19" s="667"/>
      <c r="X19" s="667"/>
      <c r="Y19" s="668"/>
      <c r="Z19" s="669">
        <v>0</v>
      </c>
      <c r="AA19" s="669"/>
      <c r="AB19" s="669"/>
      <c r="AC19" s="669"/>
      <c r="AD19" s="670">
        <v>1127</v>
      </c>
      <c r="AE19" s="670"/>
      <c r="AF19" s="670"/>
      <c r="AG19" s="670"/>
      <c r="AH19" s="670"/>
      <c r="AI19" s="670"/>
      <c r="AJ19" s="670"/>
      <c r="AK19" s="670"/>
      <c r="AL19" s="671">
        <v>0</v>
      </c>
      <c r="AM19" s="672"/>
      <c r="AN19" s="672"/>
      <c r="AO19" s="673"/>
      <c r="AP19" s="663" t="s">
        <v>274</v>
      </c>
      <c r="AQ19" s="664"/>
      <c r="AR19" s="664"/>
      <c r="AS19" s="664"/>
      <c r="AT19" s="664"/>
      <c r="AU19" s="664"/>
      <c r="AV19" s="664"/>
      <c r="AW19" s="664"/>
      <c r="AX19" s="664"/>
      <c r="AY19" s="664"/>
      <c r="AZ19" s="664"/>
      <c r="BA19" s="664"/>
      <c r="BB19" s="664"/>
      <c r="BC19" s="664"/>
      <c r="BD19" s="664"/>
      <c r="BE19" s="664"/>
      <c r="BF19" s="665"/>
      <c r="BG19" s="666" t="s">
        <v>127</v>
      </c>
      <c r="BH19" s="667"/>
      <c r="BI19" s="667"/>
      <c r="BJ19" s="667"/>
      <c r="BK19" s="667"/>
      <c r="BL19" s="667"/>
      <c r="BM19" s="667"/>
      <c r="BN19" s="668"/>
      <c r="BO19" s="669" t="s">
        <v>127</v>
      </c>
      <c r="BP19" s="669"/>
      <c r="BQ19" s="669"/>
      <c r="BR19" s="669"/>
      <c r="BS19" s="670" t="s">
        <v>127</v>
      </c>
      <c r="BT19" s="670"/>
      <c r="BU19" s="670"/>
      <c r="BV19" s="670"/>
      <c r="BW19" s="670"/>
      <c r="BX19" s="670"/>
      <c r="BY19" s="670"/>
      <c r="BZ19" s="670"/>
      <c r="CA19" s="670"/>
      <c r="CB19" s="674"/>
      <c r="CD19" s="681" t="s">
        <v>275</v>
      </c>
      <c r="CE19" s="682"/>
      <c r="CF19" s="682"/>
      <c r="CG19" s="682"/>
      <c r="CH19" s="682"/>
      <c r="CI19" s="682"/>
      <c r="CJ19" s="682"/>
      <c r="CK19" s="682"/>
      <c r="CL19" s="682"/>
      <c r="CM19" s="682"/>
      <c r="CN19" s="682"/>
      <c r="CO19" s="682"/>
      <c r="CP19" s="682"/>
      <c r="CQ19" s="683"/>
      <c r="CR19" s="666" t="s">
        <v>127</v>
      </c>
      <c r="CS19" s="667"/>
      <c r="CT19" s="667"/>
      <c r="CU19" s="667"/>
      <c r="CV19" s="667"/>
      <c r="CW19" s="667"/>
      <c r="CX19" s="667"/>
      <c r="CY19" s="668"/>
      <c r="CZ19" s="669" t="s">
        <v>127</v>
      </c>
      <c r="DA19" s="669"/>
      <c r="DB19" s="669"/>
      <c r="DC19" s="669"/>
      <c r="DD19" s="675" t="s">
        <v>127</v>
      </c>
      <c r="DE19" s="667"/>
      <c r="DF19" s="667"/>
      <c r="DG19" s="667"/>
      <c r="DH19" s="667"/>
      <c r="DI19" s="667"/>
      <c r="DJ19" s="667"/>
      <c r="DK19" s="667"/>
      <c r="DL19" s="667"/>
      <c r="DM19" s="667"/>
      <c r="DN19" s="667"/>
      <c r="DO19" s="667"/>
      <c r="DP19" s="668"/>
      <c r="DQ19" s="675" t="s">
        <v>127</v>
      </c>
      <c r="DR19" s="667"/>
      <c r="DS19" s="667"/>
      <c r="DT19" s="667"/>
      <c r="DU19" s="667"/>
      <c r="DV19" s="667"/>
      <c r="DW19" s="667"/>
      <c r="DX19" s="667"/>
      <c r="DY19" s="667"/>
      <c r="DZ19" s="667"/>
      <c r="EA19" s="667"/>
      <c r="EB19" s="667"/>
      <c r="EC19" s="676"/>
    </row>
    <row r="20" spans="2:133" ht="11.25" customHeight="1" x14ac:dyDescent="0.15">
      <c r="B20" s="663" t="s">
        <v>276</v>
      </c>
      <c r="C20" s="664"/>
      <c r="D20" s="664"/>
      <c r="E20" s="664"/>
      <c r="F20" s="664"/>
      <c r="G20" s="664"/>
      <c r="H20" s="664"/>
      <c r="I20" s="664"/>
      <c r="J20" s="664"/>
      <c r="K20" s="664"/>
      <c r="L20" s="664"/>
      <c r="M20" s="664"/>
      <c r="N20" s="664"/>
      <c r="O20" s="664"/>
      <c r="P20" s="664"/>
      <c r="Q20" s="665"/>
      <c r="R20" s="666">
        <v>626</v>
      </c>
      <c r="S20" s="667"/>
      <c r="T20" s="667"/>
      <c r="U20" s="667"/>
      <c r="V20" s="667"/>
      <c r="W20" s="667"/>
      <c r="X20" s="667"/>
      <c r="Y20" s="668"/>
      <c r="Z20" s="669">
        <v>0</v>
      </c>
      <c r="AA20" s="669"/>
      <c r="AB20" s="669"/>
      <c r="AC20" s="669"/>
      <c r="AD20" s="670">
        <v>626</v>
      </c>
      <c r="AE20" s="670"/>
      <c r="AF20" s="670"/>
      <c r="AG20" s="670"/>
      <c r="AH20" s="670"/>
      <c r="AI20" s="670"/>
      <c r="AJ20" s="670"/>
      <c r="AK20" s="670"/>
      <c r="AL20" s="671">
        <v>0</v>
      </c>
      <c r="AM20" s="672"/>
      <c r="AN20" s="672"/>
      <c r="AO20" s="673"/>
      <c r="AP20" s="663" t="s">
        <v>277</v>
      </c>
      <c r="AQ20" s="664"/>
      <c r="AR20" s="664"/>
      <c r="AS20" s="664"/>
      <c r="AT20" s="664"/>
      <c r="AU20" s="664"/>
      <c r="AV20" s="664"/>
      <c r="AW20" s="664"/>
      <c r="AX20" s="664"/>
      <c r="AY20" s="664"/>
      <c r="AZ20" s="664"/>
      <c r="BA20" s="664"/>
      <c r="BB20" s="664"/>
      <c r="BC20" s="664"/>
      <c r="BD20" s="664"/>
      <c r="BE20" s="664"/>
      <c r="BF20" s="665"/>
      <c r="BG20" s="666" t="s">
        <v>127</v>
      </c>
      <c r="BH20" s="667"/>
      <c r="BI20" s="667"/>
      <c r="BJ20" s="667"/>
      <c r="BK20" s="667"/>
      <c r="BL20" s="667"/>
      <c r="BM20" s="667"/>
      <c r="BN20" s="668"/>
      <c r="BO20" s="669" t="s">
        <v>127</v>
      </c>
      <c r="BP20" s="669"/>
      <c r="BQ20" s="669"/>
      <c r="BR20" s="669"/>
      <c r="BS20" s="670" t="s">
        <v>127</v>
      </c>
      <c r="BT20" s="670"/>
      <c r="BU20" s="670"/>
      <c r="BV20" s="670"/>
      <c r="BW20" s="670"/>
      <c r="BX20" s="670"/>
      <c r="BY20" s="670"/>
      <c r="BZ20" s="670"/>
      <c r="CA20" s="670"/>
      <c r="CB20" s="674"/>
      <c r="CD20" s="681" t="s">
        <v>278</v>
      </c>
      <c r="CE20" s="682"/>
      <c r="CF20" s="682"/>
      <c r="CG20" s="682"/>
      <c r="CH20" s="682"/>
      <c r="CI20" s="682"/>
      <c r="CJ20" s="682"/>
      <c r="CK20" s="682"/>
      <c r="CL20" s="682"/>
      <c r="CM20" s="682"/>
      <c r="CN20" s="682"/>
      <c r="CO20" s="682"/>
      <c r="CP20" s="682"/>
      <c r="CQ20" s="683"/>
      <c r="CR20" s="666">
        <v>5506747</v>
      </c>
      <c r="CS20" s="667"/>
      <c r="CT20" s="667"/>
      <c r="CU20" s="667"/>
      <c r="CV20" s="667"/>
      <c r="CW20" s="667"/>
      <c r="CX20" s="667"/>
      <c r="CY20" s="668"/>
      <c r="CZ20" s="669">
        <v>100</v>
      </c>
      <c r="DA20" s="669"/>
      <c r="DB20" s="669"/>
      <c r="DC20" s="669"/>
      <c r="DD20" s="675">
        <v>957121</v>
      </c>
      <c r="DE20" s="667"/>
      <c r="DF20" s="667"/>
      <c r="DG20" s="667"/>
      <c r="DH20" s="667"/>
      <c r="DI20" s="667"/>
      <c r="DJ20" s="667"/>
      <c r="DK20" s="667"/>
      <c r="DL20" s="667"/>
      <c r="DM20" s="667"/>
      <c r="DN20" s="667"/>
      <c r="DO20" s="667"/>
      <c r="DP20" s="668"/>
      <c r="DQ20" s="675">
        <v>3586065</v>
      </c>
      <c r="DR20" s="667"/>
      <c r="DS20" s="667"/>
      <c r="DT20" s="667"/>
      <c r="DU20" s="667"/>
      <c r="DV20" s="667"/>
      <c r="DW20" s="667"/>
      <c r="DX20" s="667"/>
      <c r="DY20" s="667"/>
      <c r="DZ20" s="667"/>
      <c r="EA20" s="667"/>
      <c r="EB20" s="667"/>
      <c r="EC20" s="676"/>
    </row>
    <row r="21" spans="2:133" ht="11.25" customHeight="1" x14ac:dyDescent="0.15">
      <c r="B21" s="663" t="s">
        <v>279</v>
      </c>
      <c r="C21" s="664"/>
      <c r="D21" s="664"/>
      <c r="E21" s="664"/>
      <c r="F21" s="664"/>
      <c r="G21" s="664"/>
      <c r="H21" s="664"/>
      <c r="I21" s="664"/>
      <c r="J21" s="664"/>
      <c r="K21" s="664"/>
      <c r="L21" s="664"/>
      <c r="M21" s="664"/>
      <c r="N21" s="664"/>
      <c r="O21" s="664"/>
      <c r="P21" s="664"/>
      <c r="Q21" s="665"/>
      <c r="R21" s="666">
        <v>459</v>
      </c>
      <c r="S21" s="667"/>
      <c r="T21" s="667"/>
      <c r="U21" s="667"/>
      <c r="V21" s="667"/>
      <c r="W21" s="667"/>
      <c r="X21" s="667"/>
      <c r="Y21" s="668"/>
      <c r="Z21" s="669">
        <v>0</v>
      </c>
      <c r="AA21" s="669"/>
      <c r="AB21" s="669"/>
      <c r="AC21" s="669"/>
      <c r="AD21" s="670">
        <v>459</v>
      </c>
      <c r="AE21" s="670"/>
      <c r="AF21" s="670"/>
      <c r="AG21" s="670"/>
      <c r="AH21" s="670"/>
      <c r="AI21" s="670"/>
      <c r="AJ21" s="670"/>
      <c r="AK21" s="670"/>
      <c r="AL21" s="671">
        <v>0</v>
      </c>
      <c r="AM21" s="672"/>
      <c r="AN21" s="672"/>
      <c r="AO21" s="673"/>
      <c r="AP21" s="685" t="s">
        <v>280</v>
      </c>
      <c r="AQ21" s="686"/>
      <c r="AR21" s="686"/>
      <c r="AS21" s="686"/>
      <c r="AT21" s="686"/>
      <c r="AU21" s="686"/>
      <c r="AV21" s="686"/>
      <c r="AW21" s="686"/>
      <c r="AX21" s="686"/>
      <c r="AY21" s="686"/>
      <c r="AZ21" s="686"/>
      <c r="BA21" s="686"/>
      <c r="BB21" s="686"/>
      <c r="BC21" s="686"/>
      <c r="BD21" s="686"/>
      <c r="BE21" s="686"/>
      <c r="BF21" s="687"/>
      <c r="BG21" s="666" t="s">
        <v>127</v>
      </c>
      <c r="BH21" s="667"/>
      <c r="BI21" s="667"/>
      <c r="BJ21" s="667"/>
      <c r="BK21" s="667"/>
      <c r="BL21" s="667"/>
      <c r="BM21" s="667"/>
      <c r="BN21" s="668"/>
      <c r="BO21" s="669" t="s">
        <v>127</v>
      </c>
      <c r="BP21" s="669"/>
      <c r="BQ21" s="669"/>
      <c r="BR21" s="669"/>
      <c r="BS21" s="670" t="s">
        <v>127</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15">
      <c r="B22" s="704" t="s">
        <v>281</v>
      </c>
      <c r="C22" s="705"/>
      <c r="D22" s="705"/>
      <c r="E22" s="705"/>
      <c r="F22" s="705"/>
      <c r="G22" s="705"/>
      <c r="H22" s="705"/>
      <c r="I22" s="705"/>
      <c r="J22" s="705"/>
      <c r="K22" s="705"/>
      <c r="L22" s="705"/>
      <c r="M22" s="705"/>
      <c r="N22" s="705"/>
      <c r="O22" s="705"/>
      <c r="P22" s="705"/>
      <c r="Q22" s="706"/>
      <c r="R22" s="666">
        <v>4315</v>
      </c>
      <c r="S22" s="667"/>
      <c r="T22" s="667"/>
      <c r="U22" s="667"/>
      <c r="V22" s="667"/>
      <c r="W22" s="667"/>
      <c r="X22" s="667"/>
      <c r="Y22" s="668"/>
      <c r="Z22" s="669">
        <v>0.1</v>
      </c>
      <c r="AA22" s="669"/>
      <c r="AB22" s="669"/>
      <c r="AC22" s="669"/>
      <c r="AD22" s="670">
        <v>4315</v>
      </c>
      <c r="AE22" s="670"/>
      <c r="AF22" s="670"/>
      <c r="AG22" s="670"/>
      <c r="AH22" s="670"/>
      <c r="AI22" s="670"/>
      <c r="AJ22" s="670"/>
      <c r="AK22" s="670"/>
      <c r="AL22" s="671">
        <v>0.10000000149011612</v>
      </c>
      <c r="AM22" s="672"/>
      <c r="AN22" s="672"/>
      <c r="AO22" s="673"/>
      <c r="AP22" s="685" t="s">
        <v>282</v>
      </c>
      <c r="AQ22" s="686"/>
      <c r="AR22" s="686"/>
      <c r="AS22" s="686"/>
      <c r="AT22" s="686"/>
      <c r="AU22" s="686"/>
      <c r="AV22" s="686"/>
      <c r="AW22" s="686"/>
      <c r="AX22" s="686"/>
      <c r="AY22" s="686"/>
      <c r="AZ22" s="686"/>
      <c r="BA22" s="686"/>
      <c r="BB22" s="686"/>
      <c r="BC22" s="686"/>
      <c r="BD22" s="686"/>
      <c r="BE22" s="686"/>
      <c r="BF22" s="687"/>
      <c r="BG22" s="666" t="s">
        <v>127</v>
      </c>
      <c r="BH22" s="667"/>
      <c r="BI22" s="667"/>
      <c r="BJ22" s="667"/>
      <c r="BK22" s="667"/>
      <c r="BL22" s="667"/>
      <c r="BM22" s="667"/>
      <c r="BN22" s="668"/>
      <c r="BO22" s="669" t="s">
        <v>127</v>
      </c>
      <c r="BP22" s="669"/>
      <c r="BQ22" s="669"/>
      <c r="BR22" s="669"/>
      <c r="BS22" s="670" t="s">
        <v>127</v>
      </c>
      <c r="BT22" s="670"/>
      <c r="BU22" s="670"/>
      <c r="BV22" s="670"/>
      <c r="BW22" s="670"/>
      <c r="BX22" s="670"/>
      <c r="BY22" s="670"/>
      <c r="BZ22" s="670"/>
      <c r="CA22" s="670"/>
      <c r="CB22" s="674"/>
      <c r="CD22" s="648" t="s">
        <v>283</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284</v>
      </c>
      <c r="C23" s="664"/>
      <c r="D23" s="664"/>
      <c r="E23" s="664"/>
      <c r="F23" s="664"/>
      <c r="G23" s="664"/>
      <c r="H23" s="664"/>
      <c r="I23" s="664"/>
      <c r="J23" s="664"/>
      <c r="K23" s="664"/>
      <c r="L23" s="664"/>
      <c r="M23" s="664"/>
      <c r="N23" s="664"/>
      <c r="O23" s="664"/>
      <c r="P23" s="664"/>
      <c r="Q23" s="665"/>
      <c r="R23" s="666">
        <v>2429560</v>
      </c>
      <c r="S23" s="667"/>
      <c r="T23" s="667"/>
      <c r="U23" s="667"/>
      <c r="V23" s="667"/>
      <c r="W23" s="667"/>
      <c r="X23" s="667"/>
      <c r="Y23" s="668"/>
      <c r="Z23" s="669">
        <v>43.4</v>
      </c>
      <c r="AA23" s="669"/>
      <c r="AB23" s="669"/>
      <c r="AC23" s="669"/>
      <c r="AD23" s="670">
        <v>2303663</v>
      </c>
      <c r="AE23" s="670"/>
      <c r="AF23" s="670"/>
      <c r="AG23" s="670"/>
      <c r="AH23" s="670"/>
      <c r="AI23" s="670"/>
      <c r="AJ23" s="670"/>
      <c r="AK23" s="670"/>
      <c r="AL23" s="671">
        <v>76.400000000000006</v>
      </c>
      <c r="AM23" s="672"/>
      <c r="AN23" s="672"/>
      <c r="AO23" s="673"/>
      <c r="AP23" s="685" t="s">
        <v>285</v>
      </c>
      <c r="AQ23" s="686"/>
      <c r="AR23" s="686"/>
      <c r="AS23" s="686"/>
      <c r="AT23" s="686"/>
      <c r="AU23" s="686"/>
      <c r="AV23" s="686"/>
      <c r="AW23" s="686"/>
      <c r="AX23" s="686"/>
      <c r="AY23" s="686"/>
      <c r="AZ23" s="686"/>
      <c r="BA23" s="686"/>
      <c r="BB23" s="686"/>
      <c r="BC23" s="686"/>
      <c r="BD23" s="686"/>
      <c r="BE23" s="686"/>
      <c r="BF23" s="687"/>
      <c r="BG23" s="666" t="s">
        <v>127</v>
      </c>
      <c r="BH23" s="667"/>
      <c r="BI23" s="667"/>
      <c r="BJ23" s="667"/>
      <c r="BK23" s="667"/>
      <c r="BL23" s="667"/>
      <c r="BM23" s="667"/>
      <c r="BN23" s="668"/>
      <c r="BO23" s="669" t="s">
        <v>127</v>
      </c>
      <c r="BP23" s="669"/>
      <c r="BQ23" s="669"/>
      <c r="BR23" s="669"/>
      <c r="BS23" s="670" t="s">
        <v>127</v>
      </c>
      <c r="BT23" s="670"/>
      <c r="BU23" s="670"/>
      <c r="BV23" s="670"/>
      <c r="BW23" s="670"/>
      <c r="BX23" s="670"/>
      <c r="BY23" s="670"/>
      <c r="BZ23" s="670"/>
      <c r="CA23" s="670"/>
      <c r="CB23" s="674"/>
      <c r="CD23" s="648" t="s">
        <v>225</v>
      </c>
      <c r="CE23" s="649"/>
      <c r="CF23" s="649"/>
      <c r="CG23" s="649"/>
      <c r="CH23" s="649"/>
      <c r="CI23" s="649"/>
      <c r="CJ23" s="649"/>
      <c r="CK23" s="649"/>
      <c r="CL23" s="649"/>
      <c r="CM23" s="649"/>
      <c r="CN23" s="649"/>
      <c r="CO23" s="649"/>
      <c r="CP23" s="649"/>
      <c r="CQ23" s="650"/>
      <c r="CR23" s="648" t="s">
        <v>286</v>
      </c>
      <c r="CS23" s="649"/>
      <c r="CT23" s="649"/>
      <c r="CU23" s="649"/>
      <c r="CV23" s="649"/>
      <c r="CW23" s="649"/>
      <c r="CX23" s="649"/>
      <c r="CY23" s="650"/>
      <c r="CZ23" s="648" t="s">
        <v>287</v>
      </c>
      <c r="DA23" s="649"/>
      <c r="DB23" s="649"/>
      <c r="DC23" s="650"/>
      <c r="DD23" s="648" t="s">
        <v>288</v>
      </c>
      <c r="DE23" s="649"/>
      <c r="DF23" s="649"/>
      <c r="DG23" s="649"/>
      <c r="DH23" s="649"/>
      <c r="DI23" s="649"/>
      <c r="DJ23" s="649"/>
      <c r="DK23" s="650"/>
      <c r="DL23" s="697" t="s">
        <v>289</v>
      </c>
      <c r="DM23" s="698"/>
      <c r="DN23" s="698"/>
      <c r="DO23" s="698"/>
      <c r="DP23" s="698"/>
      <c r="DQ23" s="698"/>
      <c r="DR23" s="698"/>
      <c r="DS23" s="698"/>
      <c r="DT23" s="698"/>
      <c r="DU23" s="698"/>
      <c r="DV23" s="699"/>
      <c r="DW23" s="648" t="s">
        <v>290</v>
      </c>
      <c r="DX23" s="649"/>
      <c r="DY23" s="649"/>
      <c r="DZ23" s="649"/>
      <c r="EA23" s="649"/>
      <c r="EB23" s="649"/>
      <c r="EC23" s="650"/>
    </row>
    <row r="24" spans="2:133" ht="11.25" customHeight="1" x14ac:dyDescent="0.15">
      <c r="B24" s="663" t="s">
        <v>291</v>
      </c>
      <c r="C24" s="664"/>
      <c r="D24" s="664"/>
      <c r="E24" s="664"/>
      <c r="F24" s="664"/>
      <c r="G24" s="664"/>
      <c r="H24" s="664"/>
      <c r="I24" s="664"/>
      <c r="J24" s="664"/>
      <c r="K24" s="664"/>
      <c r="L24" s="664"/>
      <c r="M24" s="664"/>
      <c r="N24" s="664"/>
      <c r="O24" s="664"/>
      <c r="P24" s="664"/>
      <c r="Q24" s="665"/>
      <c r="R24" s="666">
        <v>2303663</v>
      </c>
      <c r="S24" s="667"/>
      <c r="T24" s="667"/>
      <c r="U24" s="667"/>
      <c r="V24" s="667"/>
      <c r="W24" s="667"/>
      <c r="X24" s="667"/>
      <c r="Y24" s="668"/>
      <c r="Z24" s="669">
        <v>41.2</v>
      </c>
      <c r="AA24" s="669"/>
      <c r="AB24" s="669"/>
      <c r="AC24" s="669"/>
      <c r="AD24" s="670">
        <v>2303663</v>
      </c>
      <c r="AE24" s="670"/>
      <c r="AF24" s="670"/>
      <c r="AG24" s="670"/>
      <c r="AH24" s="670"/>
      <c r="AI24" s="670"/>
      <c r="AJ24" s="670"/>
      <c r="AK24" s="670"/>
      <c r="AL24" s="671">
        <v>76.400000000000006</v>
      </c>
      <c r="AM24" s="672"/>
      <c r="AN24" s="672"/>
      <c r="AO24" s="673"/>
      <c r="AP24" s="685" t="s">
        <v>292</v>
      </c>
      <c r="AQ24" s="686"/>
      <c r="AR24" s="686"/>
      <c r="AS24" s="686"/>
      <c r="AT24" s="686"/>
      <c r="AU24" s="686"/>
      <c r="AV24" s="686"/>
      <c r="AW24" s="686"/>
      <c r="AX24" s="686"/>
      <c r="AY24" s="686"/>
      <c r="AZ24" s="686"/>
      <c r="BA24" s="686"/>
      <c r="BB24" s="686"/>
      <c r="BC24" s="686"/>
      <c r="BD24" s="686"/>
      <c r="BE24" s="686"/>
      <c r="BF24" s="687"/>
      <c r="BG24" s="666" t="s">
        <v>127</v>
      </c>
      <c r="BH24" s="667"/>
      <c r="BI24" s="667"/>
      <c r="BJ24" s="667"/>
      <c r="BK24" s="667"/>
      <c r="BL24" s="667"/>
      <c r="BM24" s="667"/>
      <c r="BN24" s="668"/>
      <c r="BO24" s="669" t="s">
        <v>127</v>
      </c>
      <c r="BP24" s="669"/>
      <c r="BQ24" s="669"/>
      <c r="BR24" s="669"/>
      <c r="BS24" s="670" t="s">
        <v>127</v>
      </c>
      <c r="BT24" s="670"/>
      <c r="BU24" s="670"/>
      <c r="BV24" s="670"/>
      <c r="BW24" s="670"/>
      <c r="BX24" s="670"/>
      <c r="BY24" s="670"/>
      <c r="BZ24" s="670"/>
      <c r="CA24" s="670"/>
      <c r="CB24" s="674"/>
      <c r="CD24" s="677" t="s">
        <v>293</v>
      </c>
      <c r="CE24" s="678"/>
      <c r="CF24" s="678"/>
      <c r="CG24" s="678"/>
      <c r="CH24" s="678"/>
      <c r="CI24" s="678"/>
      <c r="CJ24" s="678"/>
      <c r="CK24" s="678"/>
      <c r="CL24" s="678"/>
      <c r="CM24" s="678"/>
      <c r="CN24" s="678"/>
      <c r="CO24" s="678"/>
      <c r="CP24" s="678"/>
      <c r="CQ24" s="679"/>
      <c r="CR24" s="655">
        <v>1863688</v>
      </c>
      <c r="CS24" s="656"/>
      <c r="CT24" s="656"/>
      <c r="CU24" s="656"/>
      <c r="CV24" s="656"/>
      <c r="CW24" s="656"/>
      <c r="CX24" s="656"/>
      <c r="CY24" s="657"/>
      <c r="CZ24" s="660">
        <v>33.799999999999997</v>
      </c>
      <c r="DA24" s="661"/>
      <c r="DB24" s="661"/>
      <c r="DC24" s="680"/>
      <c r="DD24" s="707">
        <v>1401553</v>
      </c>
      <c r="DE24" s="656"/>
      <c r="DF24" s="656"/>
      <c r="DG24" s="656"/>
      <c r="DH24" s="656"/>
      <c r="DI24" s="656"/>
      <c r="DJ24" s="656"/>
      <c r="DK24" s="657"/>
      <c r="DL24" s="707">
        <v>1380489</v>
      </c>
      <c r="DM24" s="656"/>
      <c r="DN24" s="656"/>
      <c r="DO24" s="656"/>
      <c r="DP24" s="656"/>
      <c r="DQ24" s="656"/>
      <c r="DR24" s="656"/>
      <c r="DS24" s="656"/>
      <c r="DT24" s="656"/>
      <c r="DU24" s="656"/>
      <c r="DV24" s="657"/>
      <c r="DW24" s="660">
        <v>44.3</v>
      </c>
      <c r="DX24" s="661"/>
      <c r="DY24" s="661"/>
      <c r="DZ24" s="661"/>
      <c r="EA24" s="661"/>
      <c r="EB24" s="661"/>
      <c r="EC24" s="662"/>
    </row>
    <row r="25" spans="2:133" ht="11.25" customHeight="1" x14ac:dyDescent="0.15">
      <c r="B25" s="663" t="s">
        <v>294</v>
      </c>
      <c r="C25" s="664"/>
      <c r="D25" s="664"/>
      <c r="E25" s="664"/>
      <c r="F25" s="664"/>
      <c r="G25" s="664"/>
      <c r="H25" s="664"/>
      <c r="I25" s="664"/>
      <c r="J25" s="664"/>
      <c r="K25" s="664"/>
      <c r="L25" s="664"/>
      <c r="M25" s="664"/>
      <c r="N25" s="664"/>
      <c r="O25" s="664"/>
      <c r="P25" s="664"/>
      <c r="Q25" s="665"/>
      <c r="R25" s="666">
        <v>125237</v>
      </c>
      <c r="S25" s="667"/>
      <c r="T25" s="667"/>
      <c r="U25" s="667"/>
      <c r="V25" s="667"/>
      <c r="W25" s="667"/>
      <c r="X25" s="667"/>
      <c r="Y25" s="668"/>
      <c r="Z25" s="669">
        <v>2.2000000000000002</v>
      </c>
      <c r="AA25" s="669"/>
      <c r="AB25" s="669"/>
      <c r="AC25" s="669"/>
      <c r="AD25" s="670" t="s">
        <v>127</v>
      </c>
      <c r="AE25" s="670"/>
      <c r="AF25" s="670"/>
      <c r="AG25" s="670"/>
      <c r="AH25" s="670"/>
      <c r="AI25" s="670"/>
      <c r="AJ25" s="670"/>
      <c r="AK25" s="670"/>
      <c r="AL25" s="671" t="s">
        <v>127</v>
      </c>
      <c r="AM25" s="672"/>
      <c r="AN25" s="672"/>
      <c r="AO25" s="673"/>
      <c r="AP25" s="685" t="s">
        <v>295</v>
      </c>
      <c r="AQ25" s="686"/>
      <c r="AR25" s="686"/>
      <c r="AS25" s="686"/>
      <c r="AT25" s="686"/>
      <c r="AU25" s="686"/>
      <c r="AV25" s="686"/>
      <c r="AW25" s="686"/>
      <c r="AX25" s="686"/>
      <c r="AY25" s="686"/>
      <c r="AZ25" s="686"/>
      <c r="BA25" s="686"/>
      <c r="BB25" s="686"/>
      <c r="BC25" s="686"/>
      <c r="BD25" s="686"/>
      <c r="BE25" s="686"/>
      <c r="BF25" s="687"/>
      <c r="BG25" s="666" t="s">
        <v>127</v>
      </c>
      <c r="BH25" s="667"/>
      <c r="BI25" s="667"/>
      <c r="BJ25" s="667"/>
      <c r="BK25" s="667"/>
      <c r="BL25" s="667"/>
      <c r="BM25" s="667"/>
      <c r="BN25" s="668"/>
      <c r="BO25" s="669" t="s">
        <v>127</v>
      </c>
      <c r="BP25" s="669"/>
      <c r="BQ25" s="669"/>
      <c r="BR25" s="669"/>
      <c r="BS25" s="670" t="s">
        <v>127</v>
      </c>
      <c r="BT25" s="670"/>
      <c r="BU25" s="670"/>
      <c r="BV25" s="670"/>
      <c r="BW25" s="670"/>
      <c r="BX25" s="670"/>
      <c r="BY25" s="670"/>
      <c r="BZ25" s="670"/>
      <c r="CA25" s="670"/>
      <c r="CB25" s="674"/>
      <c r="CD25" s="681" t="s">
        <v>296</v>
      </c>
      <c r="CE25" s="682"/>
      <c r="CF25" s="682"/>
      <c r="CG25" s="682"/>
      <c r="CH25" s="682"/>
      <c r="CI25" s="682"/>
      <c r="CJ25" s="682"/>
      <c r="CK25" s="682"/>
      <c r="CL25" s="682"/>
      <c r="CM25" s="682"/>
      <c r="CN25" s="682"/>
      <c r="CO25" s="682"/>
      <c r="CP25" s="682"/>
      <c r="CQ25" s="683"/>
      <c r="CR25" s="666">
        <v>823488</v>
      </c>
      <c r="CS25" s="700"/>
      <c r="CT25" s="700"/>
      <c r="CU25" s="700"/>
      <c r="CV25" s="700"/>
      <c r="CW25" s="700"/>
      <c r="CX25" s="700"/>
      <c r="CY25" s="701"/>
      <c r="CZ25" s="671">
        <v>15</v>
      </c>
      <c r="DA25" s="702"/>
      <c r="DB25" s="702"/>
      <c r="DC25" s="708"/>
      <c r="DD25" s="675">
        <v>769303</v>
      </c>
      <c r="DE25" s="700"/>
      <c r="DF25" s="700"/>
      <c r="DG25" s="700"/>
      <c r="DH25" s="700"/>
      <c r="DI25" s="700"/>
      <c r="DJ25" s="700"/>
      <c r="DK25" s="701"/>
      <c r="DL25" s="675">
        <v>752257</v>
      </c>
      <c r="DM25" s="700"/>
      <c r="DN25" s="700"/>
      <c r="DO25" s="700"/>
      <c r="DP25" s="700"/>
      <c r="DQ25" s="700"/>
      <c r="DR25" s="700"/>
      <c r="DS25" s="700"/>
      <c r="DT25" s="700"/>
      <c r="DU25" s="700"/>
      <c r="DV25" s="701"/>
      <c r="DW25" s="671">
        <v>24.1</v>
      </c>
      <c r="DX25" s="702"/>
      <c r="DY25" s="702"/>
      <c r="DZ25" s="702"/>
      <c r="EA25" s="702"/>
      <c r="EB25" s="702"/>
      <c r="EC25" s="703"/>
    </row>
    <row r="26" spans="2:133" ht="11.25" customHeight="1" x14ac:dyDescent="0.15">
      <c r="B26" s="663" t="s">
        <v>297</v>
      </c>
      <c r="C26" s="664"/>
      <c r="D26" s="664"/>
      <c r="E26" s="664"/>
      <c r="F26" s="664"/>
      <c r="G26" s="664"/>
      <c r="H26" s="664"/>
      <c r="I26" s="664"/>
      <c r="J26" s="664"/>
      <c r="K26" s="664"/>
      <c r="L26" s="664"/>
      <c r="M26" s="664"/>
      <c r="N26" s="664"/>
      <c r="O26" s="664"/>
      <c r="P26" s="664"/>
      <c r="Q26" s="665"/>
      <c r="R26" s="666">
        <v>660</v>
      </c>
      <c r="S26" s="667"/>
      <c r="T26" s="667"/>
      <c r="U26" s="667"/>
      <c r="V26" s="667"/>
      <c r="W26" s="667"/>
      <c r="X26" s="667"/>
      <c r="Y26" s="668"/>
      <c r="Z26" s="669">
        <v>0</v>
      </c>
      <c r="AA26" s="669"/>
      <c r="AB26" s="669"/>
      <c r="AC26" s="669"/>
      <c r="AD26" s="670" t="s">
        <v>127</v>
      </c>
      <c r="AE26" s="670"/>
      <c r="AF26" s="670"/>
      <c r="AG26" s="670"/>
      <c r="AH26" s="670"/>
      <c r="AI26" s="670"/>
      <c r="AJ26" s="670"/>
      <c r="AK26" s="670"/>
      <c r="AL26" s="671" t="s">
        <v>127</v>
      </c>
      <c r="AM26" s="672"/>
      <c r="AN26" s="672"/>
      <c r="AO26" s="673"/>
      <c r="AP26" s="685" t="s">
        <v>298</v>
      </c>
      <c r="AQ26" s="709"/>
      <c r="AR26" s="709"/>
      <c r="AS26" s="709"/>
      <c r="AT26" s="709"/>
      <c r="AU26" s="709"/>
      <c r="AV26" s="709"/>
      <c r="AW26" s="709"/>
      <c r="AX26" s="709"/>
      <c r="AY26" s="709"/>
      <c r="AZ26" s="709"/>
      <c r="BA26" s="709"/>
      <c r="BB26" s="709"/>
      <c r="BC26" s="709"/>
      <c r="BD26" s="709"/>
      <c r="BE26" s="709"/>
      <c r="BF26" s="687"/>
      <c r="BG26" s="666" t="s">
        <v>127</v>
      </c>
      <c r="BH26" s="667"/>
      <c r="BI26" s="667"/>
      <c r="BJ26" s="667"/>
      <c r="BK26" s="667"/>
      <c r="BL26" s="667"/>
      <c r="BM26" s="667"/>
      <c r="BN26" s="668"/>
      <c r="BO26" s="669" t="s">
        <v>127</v>
      </c>
      <c r="BP26" s="669"/>
      <c r="BQ26" s="669"/>
      <c r="BR26" s="669"/>
      <c r="BS26" s="670" t="s">
        <v>127</v>
      </c>
      <c r="BT26" s="670"/>
      <c r="BU26" s="670"/>
      <c r="BV26" s="670"/>
      <c r="BW26" s="670"/>
      <c r="BX26" s="670"/>
      <c r="BY26" s="670"/>
      <c r="BZ26" s="670"/>
      <c r="CA26" s="670"/>
      <c r="CB26" s="674"/>
      <c r="CD26" s="681" t="s">
        <v>299</v>
      </c>
      <c r="CE26" s="682"/>
      <c r="CF26" s="682"/>
      <c r="CG26" s="682"/>
      <c r="CH26" s="682"/>
      <c r="CI26" s="682"/>
      <c r="CJ26" s="682"/>
      <c r="CK26" s="682"/>
      <c r="CL26" s="682"/>
      <c r="CM26" s="682"/>
      <c r="CN26" s="682"/>
      <c r="CO26" s="682"/>
      <c r="CP26" s="682"/>
      <c r="CQ26" s="683"/>
      <c r="CR26" s="666">
        <v>430961</v>
      </c>
      <c r="CS26" s="667"/>
      <c r="CT26" s="667"/>
      <c r="CU26" s="667"/>
      <c r="CV26" s="667"/>
      <c r="CW26" s="667"/>
      <c r="CX26" s="667"/>
      <c r="CY26" s="668"/>
      <c r="CZ26" s="671">
        <v>7.8</v>
      </c>
      <c r="DA26" s="702"/>
      <c r="DB26" s="702"/>
      <c r="DC26" s="708"/>
      <c r="DD26" s="675">
        <v>404241</v>
      </c>
      <c r="DE26" s="667"/>
      <c r="DF26" s="667"/>
      <c r="DG26" s="667"/>
      <c r="DH26" s="667"/>
      <c r="DI26" s="667"/>
      <c r="DJ26" s="667"/>
      <c r="DK26" s="668"/>
      <c r="DL26" s="675" t="s">
        <v>127</v>
      </c>
      <c r="DM26" s="667"/>
      <c r="DN26" s="667"/>
      <c r="DO26" s="667"/>
      <c r="DP26" s="667"/>
      <c r="DQ26" s="667"/>
      <c r="DR26" s="667"/>
      <c r="DS26" s="667"/>
      <c r="DT26" s="667"/>
      <c r="DU26" s="667"/>
      <c r="DV26" s="668"/>
      <c r="DW26" s="671" t="s">
        <v>127</v>
      </c>
      <c r="DX26" s="702"/>
      <c r="DY26" s="702"/>
      <c r="DZ26" s="702"/>
      <c r="EA26" s="702"/>
      <c r="EB26" s="702"/>
      <c r="EC26" s="703"/>
    </row>
    <row r="27" spans="2:133" ht="11.25" customHeight="1" x14ac:dyDescent="0.15">
      <c r="B27" s="663" t="s">
        <v>300</v>
      </c>
      <c r="C27" s="664"/>
      <c r="D27" s="664"/>
      <c r="E27" s="664"/>
      <c r="F27" s="664"/>
      <c r="G27" s="664"/>
      <c r="H27" s="664"/>
      <c r="I27" s="664"/>
      <c r="J27" s="664"/>
      <c r="K27" s="664"/>
      <c r="L27" s="664"/>
      <c r="M27" s="664"/>
      <c r="N27" s="664"/>
      <c r="O27" s="664"/>
      <c r="P27" s="664"/>
      <c r="Q27" s="665"/>
      <c r="R27" s="666">
        <v>3119300</v>
      </c>
      <c r="S27" s="667"/>
      <c r="T27" s="667"/>
      <c r="U27" s="667"/>
      <c r="V27" s="667"/>
      <c r="W27" s="667"/>
      <c r="X27" s="667"/>
      <c r="Y27" s="668"/>
      <c r="Z27" s="669">
        <v>55.8</v>
      </c>
      <c r="AA27" s="669"/>
      <c r="AB27" s="669"/>
      <c r="AC27" s="669"/>
      <c r="AD27" s="670">
        <v>2993403</v>
      </c>
      <c r="AE27" s="670"/>
      <c r="AF27" s="670"/>
      <c r="AG27" s="670"/>
      <c r="AH27" s="670"/>
      <c r="AI27" s="670"/>
      <c r="AJ27" s="670"/>
      <c r="AK27" s="670"/>
      <c r="AL27" s="671">
        <v>99.300003051757813</v>
      </c>
      <c r="AM27" s="672"/>
      <c r="AN27" s="672"/>
      <c r="AO27" s="673"/>
      <c r="AP27" s="663" t="s">
        <v>301</v>
      </c>
      <c r="AQ27" s="664"/>
      <c r="AR27" s="664"/>
      <c r="AS27" s="664"/>
      <c r="AT27" s="664"/>
      <c r="AU27" s="664"/>
      <c r="AV27" s="664"/>
      <c r="AW27" s="664"/>
      <c r="AX27" s="664"/>
      <c r="AY27" s="664"/>
      <c r="AZ27" s="664"/>
      <c r="BA27" s="664"/>
      <c r="BB27" s="664"/>
      <c r="BC27" s="664"/>
      <c r="BD27" s="664"/>
      <c r="BE27" s="664"/>
      <c r="BF27" s="665"/>
      <c r="BG27" s="666">
        <v>478324</v>
      </c>
      <c r="BH27" s="667"/>
      <c r="BI27" s="667"/>
      <c r="BJ27" s="667"/>
      <c r="BK27" s="667"/>
      <c r="BL27" s="667"/>
      <c r="BM27" s="667"/>
      <c r="BN27" s="668"/>
      <c r="BO27" s="669">
        <v>100</v>
      </c>
      <c r="BP27" s="669"/>
      <c r="BQ27" s="669"/>
      <c r="BR27" s="669"/>
      <c r="BS27" s="670" t="s">
        <v>127</v>
      </c>
      <c r="BT27" s="670"/>
      <c r="BU27" s="670"/>
      <c r="BV27" s="670"/>
      <c r="BW27" s="670"/>
      <c r="BX27" s="670"/>
      <c r="BY27" s="670"/>
      <c r="BZ27" s="670"/>
      <c r="CA27" s="670"/>
      <c r="CB27" s="674"/>
      <c r="CD27" s="681" t="s">
        <v>302</v>
      </c>
      <c r="CE27" s="682"/>
      <c r="CF27" s="682"/>
      <c r="CG27" s="682"/>
      <c r="CH27" s="682"/>
      <c r="CI27" s="682"/>
      <c r="CJ27" s="682"/>
      <c r="CK27" s="682"/>
      <c r="CL27" s="682"/>
      <c r="CM27" s="682"/>
      <c r="CN27" s="682"/>
      <c r="CO27" s="682"/>
      <c r="CP27" s="682"/>
      <c r="CQ27" s="683"/>
      <c r="CR27" s="666">
        <v>540827</v>
      </c>
      <c r="CS27" s="700"/>
      <c r="CT27" s="700"/>
      <c r="CU27" s="700"/>
      <c r="CV27" s="700"/>
      <c r="CW27" s="700"/>
      <c r="CX27" s="700"/>
      <c r="CY27" s="701"/>
      <c r="CZ27" s="671">
        <v>9.8000000000000007</v>
      </c>
      <c r="DA27" s="702"/>
      <c r="DB27" s="702"/>
      <c r="DC27" s="708"/>
      <c r="DD27" s="675">
        <v>140732</v>
      </c>
      <c r="DE27" s="700"/>
      <c r="DF27" s="700"/>
      <c r="DG27" s="700"/>
      <c r="DH27" s="700"/>
      <c r="DI27" s="700"/>
      <c r="DJ27" s="700"/>
      <c r="DK27" s="701"/>
      <c r="DL27" s="675">
        <v>136714</v>
      </c>
      <c r="DM27" s="700"/>
      <c r="DN27" s="700"/>
      <c r="DO27" s="700"/>
      <c r="DP27" s="700"/>
      <c r="DQ27" s="700"/>
      <c r="DR27" s="700"/>
      <c r="DS27" s="700"/>
      <c r="DT27" s="700"/>
      <c r="DU27" s="700"/>
      <c r="DV27" s="701"/>
      <c r="DW27" s="671">
        <v>4.4000000000000004</v>
      </c>
      <c r="DX27" s="702"/>
      <c r="DY27" s="702"/>
      <c r="DZ27" s="702"/>
      <c r="EA27" s="702"/>
      <c r="EB27" s="702"/>
      <c r="EC27" s="703"/>
    </row>
    <row r="28" spans="2:133" ht="11.25" customHeight="1" x14ac:dyDescent="0.15">
      <c r="B28" s="663" t="s">
        <v>303</v>
      </c>
      <c r="C28" s="664"/>
      <c r="D28" s="664"/>
      <c r="E28" s="664"/>
      <c r="F28" s="664"/>
      <c r="G28" s="664"/>
      <c r="H28" s="664"/>
      <c r="I28" s="664"/>
      <c r="J28" s="664"/>
      <c r="K28" s="664"/>
      <c r="L28" s="664"/>
      <c r="M28" s="664"/>
      <c r="N28" s="664"/>
      <c r="O28" s="664"/>
      <c r="P28" s="664"/>
      <c r="Q28" s="665"/>
      <c r="R28" s="666" t="s">
        <v>127</v>
      </c>
      <c r="S28" s="667"/>
      <c r="T28" s="667"/>
      <c r="U28" s="667"/>
      <c r="V28" s="667"/>
      <c r="W28" s="667"/>
      <c r="X28" s="667"/>
      <c r="Y28" s="668"/>
      <c r="Z28" s="669" t="s">
        <v>127</v>
      </c>
      <c r="AA28" s="669"/>
      <c r="AB28" s="669"/>
      <c r="AC28" s="669"/>
      <c r="AD28" s="670" t="s">
        <v>127</v>
      </c>
      <c r="AE28" s="670"/>
      <c r="AF28" s="670"/>
      <c r="AG28" s="670"/>
      <c r="AH28" s="670"/>
      <c r="AI28" s="670"/>
      <c r="AJ28" s="670"/>
      <c r="AK28" s="670"/>
      <c r="AL28" s="671" t="s">
        <v>127</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304</v>
      </c>
      <c r="CE28" s="682"/>
      <c r="CF28" s="682"/>
      <c r="CG28" s="682"/>
      <c r="CH28" s="682"/>
      <c r="CI28" s="682"/>
      <c r="CJ28" s="682"/>
      <c r="CK28" s="682"/>
      <c r="CL28" s="682"/>
      <c r="CM28" s="682"/>
      <c r="CN28" s="682"/>
      <c r="CO28" s="682"/>
      <c r="CP28" s="682"/>
      <c r="CQ28" s="683"/>
      <c r="CR28" s="666">
        <v>499373</v>
      </c>
      <c r="CS28" s="667"/>
      <c r="CT28" s="667"/>
      <c r="CU28" s="667"/>
      <c r="CV28" s="667"/>
      <c r="CW28" s="667"/>
      <c r="CX28" s="667"/>
      <c r="CY28" s="668"/>
      <c r="CZ28" s="671">
        <v>9.1</v>
      </c>
      <c r="DA28" s="702"/>
      <c r="DB28" s="702"/>
      <c r="DC28" s="708"/>
      <c r="DD28" s="675">
        <v>491518</v>
      </c>
      <c r="DE28" s="667"/>
      <c r="DF28" s="667"/>
      <c r="DG28" s="667"/>
      <c r="DH28" s="667"/>
      <c r="DI28" s="667"/>
      <c r="DJ28" s="667"/>
      <c r="DK28" s="668"/>
      <c r="DL28" s="675">
        <v>491518</v>
      </c>
      <c r="DM28" s="667"/>
      <c r="DN28" s="667"/>
      <c r="DO28" s="667"/>
      <c r="DP28" s="667"/>
      <c r="DQ28" s="667"/>
      <c r="DR28" s="667"/>
      <c r="DS28" s="667"/>
      <c r="DT28" s="667"/>
      <c r="DU28" s="667"/>
      <c r="DV28" s="668"/>
      <c r="DW28" s="671">
        <v>15.8</v>
      </c>
      <c r="DX28" s="702"/>
      <c r="DY28" s="702"/>
      <c r="DZ28" s="702"/>
      <c r="EA28" s="702"/>
      <c r="EB28" s="702"/>
      <c r="EC28" s="703"/>
    </row>
    <row r="29" spans="2:133" ht="11.25" customHeight="1" x14ac:dyDescent="0.15">
      <c r="B29" s="663" t="s">
        <v>305</v>
      </c>
      <c r="C29" s="664"/>
      <c r="D29" s="664"/>
      <c r="E29" s="664"/>
      <c r="F29" s="664"/>
      <c r="G29" s="664"/>
      <c r="H29" s="664"/>
      <c r="I29" s="664"/>
      <c r="J29" s="664"/>
      <c r="K29" s="664"/>
      <c r="L29" s="664"/>
      <c r="M29" s="664"/>
      <c r="N29" s="664"/>
      <c r="O29" s="664"/>
      <c r="P29" s="664"/>
      <c r="Q29" s="665"/>
      <c r="R29" s="666">
        <v>6772</v>
      </c>
      <c r="S29" s="667"/>
      <c r="T29" s="667"/>
      <c r="U29" s="667"/>
      <c r="V29" s="667"/>
      <c r="W29" s="667"/>
      <c r="X29" s="667"/>
      <c r="Y29" s="668"/>
      <c r="Z29" s="669">
        <v>0.1</v>
      </c>
      <c r="AA29" s="669"/>
      <c r="AB29" s="669"/>
      <c r="AC29" s="669"/>
      <c r="AD29" s="670" t="s">
        <v>127</v>
      </c>
      <c r="AE29" s="670"/>
      <c r="AF29" s="670"/>
      <c r="AG29" s="670"/>
      <c r="AH29" s="670"/>
      <c r="AI29" s="670"/>
      <c r="AJ29" s="670"/>
      <c r="AK29" s="670"/>
      <c r="AL29" s="671" t="s">
        <v>127</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306</v>
      </c>
      <c r="CE29" s="716"/>
      <c r="CF29" s="681" t="s">
        <v>69</v>
      </c>
      <c r="CG29" s="682"/>
      <c r="CH29" s="682"/>
      <c r="CI29" s="682"/>
      <c r="CJ29" s="682"/>
      <c r="CK29" s="682"/>
      <c r="CL29" s="682"/>
      <c r="CM29" s="682"/>
      <c r="CN29" s="682"/>
      <c r="CO29" s="682"/>
      <c r="CP29" s="682"/>
      <c r="CQ29" s="683"/>
      <c r="CR29" s="666">
        <v>499373</v>
      </c>
      <c r="CS29" s="700"/>
      <c r="CT29" s="700"/>
      <c r="CU29" s="700"/>
      <c r="CV29" s="700"/>
      <c r="CW29" s="700"/>
      <c r="CX29" s="700"/>
      <c r="CY29" s="701"/>
      <c r="CZ29" s="671">
        <v>9.1</v>
      </c>
      <c r="DA29" s="702"/>
      <c r="DB29" s="702"/>
      <c r="DC29" s="708"/>
      <c r="DD29" s="675">
        <v>491518</v>
      </c>
      <c r="DE29" s="700"/>
      <c r="DF29" s="700"/>
      <c r="DG29" s="700"/>
      <c r="DH29" s="700"/>
      <c r="DI29" s="700"/>
      <c r="DJ29" s="700"/>
      <c r="DK29" s="701"/>
      <c r="DL29" s="675">
        <v>491518</v>
      </c>
      <c r="DM29" s="700"/>
      <c r="DN29" s="700"/>
      <c r="DO29" s="700"/>
      <c r="DP29" s="700"/>
      <c r="DQ29" s="700"/>
      <c r="DR29" s="700"/>
      <c r="DS29" s="700"/>
      <c r="DT29" s="700"/>
      <c r="DU29" s="700"/>
      <c r="DV29" s="701"/>
      <c r="DW29" s="671">
        <v>15.8</v>
      </c>
      <c r="DX29" s="702"/>
      <c r="DY29" s="702"/>
      <c r="DZ29" s="702"/>
      <c r="EA29" s="702"/>
      <c r="EB29" s="702"/>
      <c r="EC29" s="703"/>
    </row>
    <row r="30" spans="2:133" ht="11.25" customHeight="1" x14ac:dyDescent="0.15">
      <c r="B30" s="663" t="s">
        <v>307</v>
      </c>
      <c r="C30" s="664"/>
      <c r="D30" s="664"/>
      <c r="E30" s="664"/>
      <c r="F30" s="664"/>
      <c r="G30" s="664"/>
      <c r="H30" s="664"/>
      <c r="I30" s="664"/>
      <c r="J30" s="664"/>
      <c r="K30" s="664"/>
      <c r="L30" s="664"/>
      <c r="M30" s="664"/>
      <c r="N30" s="664"/>
      <c r="O30" s="664"/>
      <c r="P30" s="664"/>
      <c r="Q30" s="665"/>
      <c r="R30" s="666">
        <v>65196</v>
      </c>
      <c r="S30" s="667"/>
      <c r="T30" s="667"/>
      <c r="U30" s="667"/>
      <c r="V30" s="667"/>
      <c r="W30" s="667"/>
      <c r="X30" s="667"/>
      <c r="Y30" s="668"/>
      <c r="Z30" s="669">
        <v>1.2</v>
      </c>
      <c r="AA30" s="669"/>
      <c r="AB30" s="669"/>
      <c r="AC30" s="669"/>
      <c r="AD30" s="670">
        <v>16018</v>
      </c>
      <c r="AE30" s="670"/>
      <c r="AF30" s="670"/>
      <c r="AG30" s="670"/>
      <c r="AH30" s="670"/>
      <c r="AI30" s="670"/>
      <c r="AJ30" s="670"/>
      <c r="AK30" s="670"/>
      <c r="AL30" s="671">
        <v>0.5</v>
      </c>
      <c r="AM30" s="672"/>
      <c r="AN30" s="672"/>
      <c r="AO30" s="673"/>
      <c r="AP30" s="645" t="s">
        <v>225</v>
      </c>
      <c r="AQ30" s="646"/>
      <c r="AR30" s="646"/>
      <c r="AS30" s="646"/>
      <c r="AT30" s="646"/>
      <c r="AU30" s="646"/>
      <c r="AV30" s="646"/>
      <c r="AW30" s="646"/>
      <c r="AX30" s="646"/>
      <c r="AY30" s="646"/>
      <c r="AZ30" s="646"/>
      <c r="BA30" s="646"/>
      <c r="BB30" s="646"/>
      <c r="BC30" s="646"/>
      <c r="BD30" s="646"/>
      <c r="BE30" s="646"/>
      <c r="BF30" s="647"/>
      <c r="BG30" s="645" t="s">
        <v>308</v>
      </c>
      <c r="BH30" s="713"/>
      <c r="BI30" s="713"/>
      <c r="BJ30" s="713"/>
      <c r="BK30" s="713"/>
      <c r="BL30" s="713"/>
      <c r="BM30" s="713"/>
      <c r="BN30" s="713"/>
      <c r="BO30" s="713"/>
      <c r="BP30" s="713"/>
      <c r="BQ30" s="714"/>
      <c r="BR30" s="645" t="s">
        <v>309</v>
      </c>
      <c r="BS30" s="713"/>
      <c r="BT30" s="713"/>
      <c r="BU30" s="713"/>
      <c r="BV30" s="713"/>
      <c r="BW30" s="713"/>
      <c r="BX30" s="713"/>
      <c r="BY30" s="713"/>
      <c r="BZ30" s="713"/>
      <c r="CA30" s="713"/>
      <c r="CB30" s="714"/>
      <c r="CD30" s="717"/>
      <c r="CE30" s="718"/>
      <c r="CF30" s="681" t="s">
        <v>310</v>
      </c>
      <c r="CG30" s="682"/>
      <c r="CH30" s="682"/>
      <c r="CI30" s="682"/>
      <c r="CJ30" s="682"/>
      <c r="CK30" s="682"/>
      <c r="CL30" s="682"/>
      <c r="CM30" s="682"/>
      <c r="CN30" s="682"/>
      <c r="CO30" s="682"/>
      <c r="CP30" s="682"/>
      <c r="CQ30" s="683"/>
      <c r="CR30" s="666">
        <v>484625</v>
      </c>
      <c r="CS30" s="667"/>
      <c r="CT30" s="667"/>
      <c r="CU30" s="667"/>
      <c r="CV30" s="667"/>
      <c r="CW30" s="667"/>
      <c r="CX30" s="667"/>
      <c r="CY30" s="668"/>
      <c r="CZ30" s="671">
        <v>8.8000000000000007</v>
      </c>
      <c r="DA30" s="702"/>
      <c r="DB30" s="702"/>
      <c r="DC30" s="708"/>
      <c r="DD30" s="675">
        <v>477619</v>
      </c>
      <c r="DE30" s="667"/>
      <c r="DF30" s="667"/>
      <c r="DG30" s="667"/>
      <c r="DH30" s="667"/>
      <c r="DI30" s="667"/>
      <c r="DJ30" s="667"/>
      <c r="DK30" s="668"/>
      <c r="DL30" s="675">
        <v>477619</v>
      </c>
      <c r="DM30" s="667"/>
      <c r="DN30" s="667"/>
      <c r="DO30" s="667"/>
      <c r="DP30" s="667"/>
      <c r="DQ30" s="667"/>
      <c r="DR30" s="667"/>
      <c r="DS30" s="667"/>
      <c r="DT30" s="667"/>
      <c r="DU30" s="667"/>
      <c r="DV30" s="668"/>
      <c r="DW30" s="671">
        <v>15.3</v>
      </c>
      <c r="DX30" s="702"/>
      <c r="DY30" s="702"/>
      <c r="DZ30" s="702"/>
      <c r="EA30" s="702"/>
      <c r="EB30" s="702"/>
      <c r="EC30" s="703"/>
    </row>
    <row r="31" spans="2:133" ht="11.25" customHeight="1" x14ac:dyDescent="0.15">
      <c r="B31" s="663" t="s">
        <v>311</v>
      </c>
      <c r="C31" s="664"/>
      <c r="D31" s="664"/>
      <c r="E31" s="664"/>
      <c r="F31" s="664"/>
      <c r="G31" s="664"/>
      <c r="H31" s="664"/>
      <c r="I31" s="664"/>
      <c r="J31" s="664"/>
      <c r="K31" s="664"/>
      <c r="L31" s="664"/>
      <c r="M31" s="664"/>
      <c r="N31" s="664"/>
      <c r="O31" s="664"/>
      <c r="P31" s="664"/>
      <c r="Q31" s="665"/>
      <c r="R31" s="666">
        <v>2948</v>
      </c>
      <c r="S31" s="667"/>
      <c r="T31" s="667"/>
      <c r="U31" s="667"/>
      <c r="V31" s="667"/>
      <c r="W31" s="667"/>
      <c r="X31" s="667"/>
      <c r="Y31" s="668"/>
      <c r="Z31" s="669">
        <v>0.1</v>
      </c>
      <c r="AA31" s="669"/>
      <c r="AB31" s="669"/>
      <c r="AC31" s="669"/>
      <c r="AD31" s="670" t="s">
        <v>127</v>
      </c>
      <c r="AE31" s="670"/>
      <c r="AF31" s="670"/>
      <c r="AG31" s="670"/>
      <c r="AH31" s="670"/>
      <c r="AI31" s="670"/>
      <c r="AJ31" s="670"/>
      <c r="AK31" s="670"/>
      <c r="AL31" s="671" t="s">
        <v>127</v>
      </c>
      <c r="AM31" s="672"/>
      <c r="AN31" s="672"/>
      <c r="AO31" s="673"/>
      <c r="AP31" s="726" t="s">
        <v>312</v>
      </c>
      <c r="AQ31" s="727"/>
      <c r="AR31" s="727"/>
      <c r="AS31" s="727"/>
      <c r="AT31" s="732" t="s">
        <v>313</v>
      </c>
      <c r="AU31" s="360"/>
      <c r="AV31" s="360"/>
      <c r="AW31" s="360"/>
      <c r="AX31" s="652" t="s">
        <v>188</v>
      </c>
      <c r="AY31" s="653"/>
      <c r="AZ31" s="653"/>
      <c r="BA31" s="653"/>
      <c r="BB31" s="653"/>
      <c r="BC31" s="653"/>
      <c r="BD31" s="653"/>
      <c r="BE31" s="653"/>
      <c r="BF31" s="654"/>
      <c r="BG31" s="725">
        <v>99.7</v>
      </c>
      <c r="BH31" s="721"/>
      <c r="BI31" s="721"/>
      <c r="BJ31" s="721"/>
      <c r="BK31" s="721"/>
      <c r="BL31" s="721"/>
      <c r="BM31" s="661">
        <v>97.8</v>
      </c>
      <c r="BN31" s="721"/>
      <c r="BO31" s="721"/>
      <c r="BP31" s="721"/>
      <c r="BQ31" s="722"/>
      <c r="BR31" s="725">
        <v>99.6</v>
      </c>
      <c r="BS31" s="721"/>
      <c r="BT31" s="721"/>
      <c r="BU31" s="721"/>
      <c r="BV31" s="721"/>
      <c r="BW31" s="721"/>
      <c r="BX31" s="661">
        <v>97.3</v>
      </c>
      <c r="BY31" s="721"/>
      <c r="BZ31" s="721"/>
      <c r="CA31" s="721"/>
      <c r="CB31" s="722"/>
      <c r="CD31" s="717"/>
      <c r="CE31" s="718"/>
      <c r="CF31" s="681" t="s">
        <v>314</v>
      </c>
      <c r="CG31" s="682"/>
      <c r="CH31" s="682"/>
      <c r="CI31" s="682"/>
      <c r="CJ31" s="682"/>
      <c r="CK31" s="682"/>
      <c r="CL31" s="682"/>
      <c r="CM31" s="682"/>
      <c r="CN31" s="682"/>
      <c r="CO31" s="682"/>
      <c r="CP31" s="682"/>
      <c r="CQ31" s="683"/>
      <c r="CR31" s="666">
        <v>14748</v>
      </c>
      <c r="CS31" s="700"/>
      <c r="CT31" s="700"/>
      <c r="CU31" s="700"/>
      <c r="CV31" s="700"/>
      <c r="CW31" s="700"/>
      <c r="CX31" s="700"/>
      <c r="CY31" s="701"/>
      <c r="CZ31" s="671">
        <v>0.3</v>
      </c>
      <c r="DA31" s="702"/>
      <c r="DB31" s="702"/>
      <c r="DC31" s="708"/>
      <c r="DD31" s="675">
        <v>13899</v>
      </c>
      <c r="DE31" s="700"/>
      <c r="DF31" s="700"/>
      <c r="DG31" s="700"/>
      <c r="DH31" s="700"/>
      <c r="DI31" s="700"/>
      <c r="DJ31" s="700"/>
      <c r="DK31" s="701"/>
      <c r="DL31" s="675">
        <v>13899</v>
      </c>
      <c r="DM31" s="700"/>
      <c r="DN31" s="700"/>
      <c r="DO31" s="700"/>
      <c r="DP31" s="700"/>
      <c r="DQ31" s="700"/>
      <c r="DR31" s="700"/>
      <c r="DS31" s="700"/>
      <c r="DT31" s="700"/>
      <c r="DU31" s="700"/>
      <c r="DV31" s="701"/>
      <c r="DW31" s="671">
        <v>0.4</v>
      </c>
      <c r="DX31" s="702"/>
      <c r="DY31" s="702"/>
      <c r="DZ31" s="702"/>
      <c r="EA31" s="702"/>
      <c r="EB31" s="702"/>
      <c r="EC31" s="703"/>
    </row>
    <row r="32" spans="2:133" ht="11.25" customHeight="1" x14ac:dyDescent="0.15">
      <c r="B32" s="663" t="s">
        <v>315</v>
      </c>
      <c r="C32" s="664"/>
      <c r="D32" s="664"/>
      <c r="E32" s="664"/>
      <c r="F32" s="664"/>
      <c r="G32" s="664"/>
      <c r="H32" s="664"/>
      <c r="I32" s="664"/>
      <c r="J32" s="664"/>
      <c r="K32" s="664"/>
      <c r="L32" s="664"/>
      <c r="M32" s="664"/>
      <c r="N32" s="664"/>
      <c r="O32" s="664"/>
      <c r="P32" s="664"/>
      <c r="Q32" s="665"/>
      <c r="R32" s="666">
        <v>785642</v>
      </c>
      <c r="S32" s="667"/>
      <c r="T32" s="667"/>
      <c r="U32" s="667"/>
      <c r="V32" s="667"/>
      <c r="W32" s="667"/>
      <c r="X32" s="667"/>
      <c r="Y32" s="668"/>
      <c r="Z32" s="669">
        <v>14</v>
      </c>
      <c r="AA32" s="669"/>
      <c r="AB32" s="669"/>
      <c r="AC32" s="669"/>
      <c r="AD32" s="670" t="s">
        <v>127</v>
      </c>
      <c r="AE32" s="670"/>
      <c r="AF32" s="670"/>
      <c r="AG32" s="670"/>
      <c r="AH32" s="670"/>
      <c r="AI32" s="670"/>
      <c r="AJ32" s="670"/>
      <c r="AK32" s="670"/>
      <c r="AL32" s="671" t="s">
        <v>127</v>
      </c>
      <c r="AM32" s="672"/>
      <c r="AN32" s="672"/>
      <c r="AO32" s="673"/>
      <c r="AP32" s="728"/>
      <c r="AQ32" s="729"/>
      <c r="AR32" s="729"/>
      <c r="AS32" s="729"/>
      <c r="AT32" s="733"/>
      <c r="AU32" s="361" t="s">
        <v>316</v>
      </c>
      <c r="AV32" s="361"/>
      <c r="AW32" s="361"/>
      <c r="AX32" s="663" t="s">
        <v>317</v>
      </c>
      <c r="AY32" s="664"/>
      <c r="AZ32" s="664"/>
      <c r="BA32" s="664"/>
      <c r="BB32" s="664"/>
      <c r="BC32" s="664"/>
      <c r="BD32" s="664"/>
      <c r="BE32" s="664"/>
      <c r="BF32" s="665"/>
      <c r="BG32" s="735">
        <v>99.7</v>
      </c>
      <c r="BH32" s="700"/>
      <c r="BI32" s="700"/>
      <c r="BJ32" s="700"/>
      <c r="BK32" s="700"/>
      <c r="BL32" s="700"/>
      <c r="BM32" s="672">
        <v>98.5</v>
      </c>
      <c r="BN32" s="723"/>
      <c r="BO32" s="723"/>
      <c r="BP32" s="723"/>
      <c r="BQ32" s="724"/>
      <c r="BR32" s="735">
        <v>99.5</v>
      </c>
      <c r="BS32" s="700"/>
      <c r="BT32" s="700"/>
      <c r="BU32" s="700"/>
      <c r="BV32" s="700"/>
      <c r="BW32" s="700"/>
      <c r="BX32" s="672">
        <v>97.8</v>
      </c>
      <c r="BY32" s="723"/>
      <c r="BZ32" s="723"/>
      <c r="CA32" s="723"/>
      <c r="CB32" s="724"/>
      <c r="CD32" s="719"/>
      <c r="CE32" s="720"/>
      <c r="CF32" s="681" t="s">
        <v>318</v>
      </c>
      <c r="CG32" s="682"/>
      <c r="CH32" s="682"/>
      <c r="CI32" s="682"/>
      <c r="CJ32" s="682"/>
      <c r="CK32" s="682"/>
      <c r="CL32" s="682"/>
      <c r="CM32" s="682"/>
      <c r="CN32" s="682"/>
      <c r="CO32" s="682"/>
      <c r="CP32" s="682"/>
      <c r="CQ32" s="683"/>
      <c r="CR32" s="666" t="s">
        <v>127</v>
      </c>
      <c r="CS32" s="667"/>
      <c r="CT32" s="667"/>
      <c r="CU32" s="667"/>
      <c r="CV32" s="667"/>
      <c r="CW32" s="667"/>
      <c r="CX32" s="667"/>
      <c r="CY32" s="668"/>
      <c r="CZ32" s="671" t="s">
        <v>127</v>
      </c>
      <c r="DA32" s="702"/>
      <c r="DB32" s="702"/>
      <c r="DC32" s="708"/>
      <c r="DD32" s="675" t="s">
        <v>127</v>
      </c>
      <c r="DE32" s="667"/>
      <c r="DF32" s="667"/>
      <c r="DG32" s="667"/>
      <c r="DH32" s="667"/>
      <c r="DI32" s="667"/>
      <c r="DJ32" s="667"/>
      <c r="DK32" s="668"/>
      <c r="DL32" s="675" t="s">
        <v>127</v>
      </c>
      <c r="DM32" s="667"/>
      <c r="DN32" s="667"/>
      <c r="DO32" s="667"/>
      <c r="DP32" s="667"/>
      <c r="DQ32" s="667"/>
      <c r="DR32" s="667"/>
      <c r="DS32" s="667"/>
      <c r="DT32" s="667"/>
      <c r="DU32" s="667"/>
      <c r="DV32" s="668"/>
      <c r="DW32" s="671" t="s">
        <v>127</v>
      </c>
      <c r="DX32" s="702"/>
      <c r="DY32" s="702"/>
      <c r="DZ32" s="702"/>
      <c r="EA32" s="702"/>
      <c r="EB32" s="702"/>
      <c r="EC32" s="703"/>
    </row>
    <row r="33" spans="2:133" ht="11.25" customHeight="1" x14ac:dyDescent="0.15">
      <c r="B33" s="704" t="s">
        <v>319</v>
      </c>
      <c r="C33" s="705"/>
      <c r="D33" s="705"/>
      <c r="E33" s="705"/>
      <c r="F33" s="705"/>
      <c r="G33" s="705"/>
      <c r="H33" s="705"/>
      <c r="I33" s="705"/>
      <c r="J33" s="705"/>
      <c r="K33" s="705"/>
      <c r="L33" s="705"/>
      <c r="M33" s="705"/>
      <c r="N33" s="705"/>
      <c r="O33" s="705"/>
      <c r="P33" s="705"/>
      <c r="Q33" s="706"/>
      <c r="R33" s="666" t="s">
        <v>127</v>
      </c>
      <c r="S33" s="667"/>
      <c r="T33" s="667"/>
      <c r="U33" s="667"/>
      <c r="V33" s="667"/>
      <c r="W33" s="667"/>
      <c r="X33" s="667"/>
      <c r="Y33" s="668"/>
      <c r="Z33" s="669" t="s">
        <v>127</v>
      </c>
      <c r="AA33" s="669"/>
      <c r="AB33" s="669"/>
      <c r="AC33" s="669"/>
      <c r="AD33" s="670" t="s">
        <v>127</v>
      </c>
      <c r="AE33" s="670"/>
      <c r="AF33" s="670"/>
      <c r="AG33" s="670"/>
      <c r="AH33" s="670"/>
      <c r="AI33" s="670"/>
      <c r="AJ33" s="670"/>
      <c r="AK33" s="670"/>
      <c r="AL33" s="671" t="s">
        <v>127</v>
      </c>
      <c r="AM33" s="672"/>
      <c r="AN33" s="672"/>
      <c r="AO33" s="673"/>
      <c r="AP33" s="730"/>
      <c r="AQ33" s="731"/>
      <c r="AR33" s="731"/>
      <c r="AS33" s="731"/>
      <c r="AT33" s="734"/>
      <c r="AU33" s="362"/>
      <c r="AV33" s="362"/>
      <c r="AW33" s="362"/>
      <c r="AX33" s="710" t="s">
        <v>320</v>
      </c>
      <c r="AY33" s="711"/>
      <c r="AZ33" s="711"/>
      <c r="BA33" s="711"/>
      <c r="BB33" s="711"/>
      <c r="BC33" s="711"/>
      <c r="BD33" s="711"/>
      <c r="BE33" s="711"/>
      <c r="BF33" s="712"/>
      <c r="BG33" s="736">
        <v>99.7</v>
      </c>
      <c r="BH33" s="737"/>
      <c r="BI33" s="737"/>
      <c r="BJ33" s="737"/>
      <c r="BK33" s="737"/>
      <c r="BL33" s="737"/>
      <c r="BM33" s="738">
        <v>96.7</v>
      </c>
      <c r="BN33" s="737"/>
      <c r="BO33" s="737"/>
      <c r="BP33" s="737"/>
      <c r="BQ33" s="739"/>
      <c r="BR33" s="736">
        <v>99.7</v>
      </c>
      <c r="BS33" s="737"/>
      <c r="BT33" s="737"/>
      <c r="BU33" s="737"/>
      <c r="BV33" s="737"/>
      <c r="BW33" s="737"/>
      <c r="BX33" s="738">
        <v>96.4</v>
      </c>
      <c r="BY33" s="737"/>
      <c r="BZ33" s="737"/>
      <c r="CA33" s="737"/>
      <c r="CB33" s="739"/>
      <c r="CD33" s="681" t="s">
        <v>321</v>
      </c>
      <c r="CE33" s="682"/>
      <c r="CF33" s="682"/>
      <c r="CG33" s="682"/>
      <c r="CH33" s="682"/>
      <c r="CI33" s="682"/>
      <c r="CJ33" s="682"/>
      <c r="CK33" s="682"/>
      <c r="CL33" s="682"/>
      <c r="CM33" s="682"/>
      <c r="CN33" s="682"/>
      <c r="CO33" s="682"/>
      <c r="CP33" s="682"/>
      <c r="CQ33" s="683"/>
      <c r="CR33" s="666">
        <v>2681594</v>
      </c>
      <c r="CS33" s="700"/>
      <c r="CT33" s="700"/>
      <c r="CU33" s="700"/>
      <c r="CV33" s="700"/>
      <c r="CW33" s="700"/>
      <c r="CX33" s="700"/>
      <c r="CY33" s="701"/>
      <c r="CZ33" s="671">
        <v>48.7</v>
      </c>
      <c r="DA33" s="702"/>
      <c r="DB33" s="702"/>
      <c r="DC33" s="708"/>
      <c r="DD33" s="675">
        <v>2036456</v>
      </c>
      <c r="DE33" s="700"/>
      <c r="DF33" s="700"/>
      <c r="DG33" s="700"/>
      <c r="DH33" s="700"/>
      <c r="DI33" s="700"/>
      <c r="DJ33" s="700"/>
      <c r="DK33" s="701"/>
      <c r="DL33" s="675">
        <v>1146182</v>
      </c>
      <c r="DM33" s="700"/>
      <c r="DN33" s="700"/>
      <c r="DO33" s="700"/>
      <c r="DP33" s="700"/>
      <c r="DQ33" s="700"/>
      <c r="DR33" s="700"/>
      <c r="DS33" s="700"/>
      <c r="DT33" s="700"/>
      <c r="DU33" s="700"/>
      <c r="DV33" s="701"/>
      <c r="DW33" s="671">
        <v>36.799999999999997</v>
      </c>
      <c r="DX33" s="702"/>
      <c r="DY33" s="702"/>
      <c r="DZ33" s="702"/>
      <c r="EA33" s="702"/>
      <c r="EB33" s="702"/>
      <c r="EC33" s="703"/>
    </row>
    <row r="34" spans="2:133" ht="11.25" customHeight="1" x14ac:dyDescent="0.15">
      <c r="B34" s="663" t="s">
        <v>322</v>
      </c>
      <c r="C34" s="664"/>
      <c r="D34" s="664"/>
      <c r="E34" s="664"/>
      <c r="F34" s="664"/>
      <c r="G34" s="664"/>
      <c r="H34" s="664"/>
      <c r="I34" s="664"/>
      <c r="J34" s="664"/>
      <c r="K34" s="664"/>
      <c r="L34" s="664"/>
      <c r="M34" s="664"/>
      <c r="N34" s="664"/>
      <c r="O34" s="664"/>
      <c r="P34" s="664"/>
      <c r="Q34" s="665"/>
      <c r="R34" s="666">
        <v>211249</v>
      </c>
      <c r="S34" s="667"/>
      <c r="T34" s="667"/>
      <c r="U34" s="667"/>
      <c r="V34" s="667"/>
      <c r="W34" s="667"/>
      <c r="X34" s="667"/>
      <c r="Y34" s="668"/>
      <c r="Z34" s="669">
        <v>3.8</v>
      </c>
      <c r="AA34" s="669"/>
      <c r="AB34" s="669"/>
      <c r="AC34" s="669"/>
      <c r="AD34" s="670" t="s">
        <v>127</v>
      </c>
      <c r="AE34" s="670"/>
      <c r="AF34" s="670"/>
      <c r="AG34" s="670"/>
      <c r="AH34" s="670"/>
      <c r="AI34" s="670"/>
      <c r="AJ34" s="670"/>
      <c r="AK34" s="670"/>
      <c r="AL34" s="671" t="s">
        <v>127</v>
      </c>
      <c r="AM34" s="672"/>
      <c r="AN34" s="672"/>
      <c r="AO34" s="67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323</v>
      </c>
      <c r="CE34" s="682"/>
      <c r="CF34" s="682"/>
      <c r="CG34" s="682"/>
      <c r="CH34" s="682"/>
      <c r="CI34" s="682"/>
      <c r="CJ34" s="682"/>
      <c r="CK34" s="682"/>
      <c r="CL34" s="682"/>
      <c r="CM34" s="682"/>
      <c r="CN34" s="682"/>
      <c r="CO34" s="682"/>
      <c r="CP34" s="682"/>
      <c r="CQ34" s="683"/>
      <c r="CR34" s="666">
        <v>837384</v>
      </c>
      <c r="CS34" s="667"/>
      <c r="CT34" s="667"/>
      <c r="CU34" s="667"/>
      <c r="CV34" s="667"/>
      <c r="CW34" s="667"/>
      <c r="CX34" s="667"/>
      <c r="CY34" s="668"/>
      <c r="CZ34" s="671">
        <v>15.2</v>
      </c>
      <c r="DA34" s="702"/>
      <c r="DB34" s="702"/>
      <c r="DC34" s="708"/>
      <c r="DD34" s="675">
        <v>662980</v>
      </c>
      <c r="DE34" s="667"/>
      <c r="DF34" s="667"/>
      <c r="DG34" s="667"/>
      <c r="DH34" s="667"/>
      <c r="DI34" s="667"/>
      <c r="DJ34" s="667"/>
      <c r="DK34" s="668"/>
      <c r="DL34" s="675">
        <v>502091</v>
      </c>
      <c r="DM34" s="667"/>
      <c r="DN34" s="667"/>
      <c r="DO34" s="667"/>
      <c r="DP34" s="667"/>
      <c r="DQ34" s="667"/>
      <c r="DR34" s="667"/>
      <c r="DS34" s="667"/>
      <c r="DT34" s="667"/>
      <c r="DU34" s="667"/>
      <c r="DV34" s="668"/>
      <c r="DW34" s="671">
        <v>16.100000000000001</v>
      </c>
      <c r="DX34" s="702"/>
      <c r="DY34" s="702"/>
      <c r="DZ34" s="702"/>
      <c r="EA34" s="702"/>
      <c r="EB34" s="702"/>
      <c r="EC34" s="703"/>
    </row>
    <row r="35" spans="2:133" ht="11.25" customHeight="1" x14ac:dyDescent="0.15">
      <c r="B35" s="663" t="s">
        <v>324</v>
      </c>
      <c r="C35" s="664"/>
      <c r="D35" s="664"/>
      <c r="E35" s="664"/>
      <c r="F35" s="664"/>
      <c r="G35" s="664"/>
      <c r="H35" s="664"/>
      <c r="I35" s="664"/>
      <c r="J35" s="664"/>
      <c r="K35" s="664"/>
      <c r="L35" s="664"/>
      <c r="M35" s="664"/>
      <c r="N35" s="664"/>
      <c r="O35" s="664"/>
      <c r="P35" s="664"/>
      <c r="Q35" s="665"/>
      <c r="R35" s="666">
        <v>4471</v>
      </c>
      <c r="S35" s="667"/>
      <c r="T35" s="667"/>
      <c r="U35" s="667"/>
      <c r="V35" s="667"/>
      <c r="W35" s="667"/>
      <c r="X35" s="667"/>
      <c r="Y35" s="668"/>
      <c r="Z35" s="669">
        <v>0.1</v>
      </c>
      <c r="AA35" s="669"/>
      <c r="AB35" s="669"/>
      <c r="AC35" s="669"/>
      <c r="AD35" s="670">
        <v>2901</v>
      </c>
      <c r="AE35" s="670"/>
      <c r="AF35" s="670"/>
      <c r="AG35" s="670"/>
      <c r="AH35" s="670"/>
      <c r="AI35" s="670"/>
      <c r="AJ35" s="670"/>
      <c r="AK35" s="670"/>
      <c r="AL35" s="671">
        <v>0.1</v>
      </c>
      <c r="AM35" s="672"/>
      <c r="AN35" s="672"/>
      <c r="AO35" s="673"/>
      <c r="AP35" s="218"/>
      <c r="AQ35" s="645" t="s">
        <v>325</v>
      </c>
      <c r="AR35" s="646"/>
      <c r="AS35" s="646"/>
      <c r="AT35" s="646"/>
      <c r="AU35" s="646"/>
      <c r="AV35" s="646"/>
      <c r="AW35" s="646"/>
      <c r="AX35" s="646"/>
      <c r="AY35" s="646"/>
      <c r="AZ35" s="646"/>
      <c r="BA35" s="646"/>
      <c r="BB35" s="646"/>
      <c r="BC35" s="646"/>
      <c r="BD35" s="646"/>
      <c r="BE35" s="646"/>
      <c r="BF35" s="647"/>
      <c r="BG35" s="645" t="s">
        <v>326</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327</v>
      </c>
      <c r="CE35" s="682"/>
      <c r="CF35" s="682"/>
      <c r="CG35" s="682"/>
      <c r="CH35" s="682"/>
      <c r="CI35" s="682"/>
      <c r="CJ35" s="682"/>
      <c r="CK35" s="682"/>
      <c r="CL35" s="682"/>
      <c r="CM35" s="682"/>
      <c r="CN35" s="682"/>
      <c r="CO35" s="682"/>
      <c r="CP35" s="682"/>
      <c r="CQ35" s="683"/>
      <c r="CR35" s="666">
        <v>16353</v>
      </c>
      <c r="CS35" s="700"/>
      <c r="CT35" s="700"/>
      <c r="CU35" s="700"/>
      <c r="CV35" s="700"/>
      <c r="CW35" s="700"/>
      <c r="CX35" s="700"/>
      <c r="CY35" s="701"/>
      <c r="CZ35" s="671">
        <v>0.3</v>
      </c>
      <c r="DA35" s="702"/>
      <c r="DB35" s="702"/>
      <c r="DC35" s="708"/>
      <c r="DD35" s="675">
        <v>12725</v>
      </c>
      <c r="DE35" s="700"/>
      <c r="DF35" s="700"/>
      <c r="DG35" s="700"/>
      <c r="DH35" s="700"/>
      <c r="DI35" s="700"/>
      <c r="DJ35" s="700"/>
      <c r="DK35" s="701"/>
      <c r="DL35" s="675">
        <v>12649</v>
      </c>
      <c r="DM35" s="700"/>
      <c r="DN35" s="700"/>
      <c r="DO35" s="700"/>
      <c r="DP35" s="700"/>
      <c r="DQ35" s="700"/>
      <c r="DR35" s="700"/>
      <c r="DS35" s="700"/>
      <c r="DT35" s="700"/>
      <c r="DU35" s="700"/>
      <c r="DV35" s="701"/>
      <c r="DW35" s="671">
        <v>0.4</v>
      </c>
      <c r="DX35" s="702"/>
      <c r="DY35" s="702"/>
      <c r="DZ35" s="702"/>
      <c r="EA35" s="702"/>
      <c r="EB35" s="702"/>
      <c r="EC35" s="703"/>
    </row>
    <row r="36" spans="2:133" ht="11.25" customHeight="1" x14ac:dyDescent="0.15">
      <c r="B36" s="663" t="s">
        <v>328</v>
      </c>
      <c r="C36" s="664"/>
      <c r="D36" s="664"/>
      <c r="E36" s="664"/>
      <c r="F36" s="664"/>
      <c r="G36" s="664"/>
      <c r="H36" s="664"/>
      <c r="I36" s="664"/>
      <c r="J36" s="664"/>
      <c r="K36" s="664"/>
      <c r="L36" s="664"/>
      <c r="M36" s="664"/>
      <c r="N36" s="664"/>
      <c r="O36" s="664"/>
      <c r="P36" s="664"/>
      <c r="Q36" s="665"/>
      <c r="R36" s="666">
        <v>11578</v>
      </c>
      <c r="S36" s="667"/>
      <c r="T36" s="667"/>
      <c r="U36" s="667"/>
      <c r="V36" s="667"/>
      <c r="W36" s="667"/>
      <c r="X36" s="667"/>
      <c r="Y36" s="668"/>
      <c r="Z36" s="669">
        <v>0.2</v>
      </c>
      <c r="AA36" s="669"/>
      <c r="AB36" s="669"/>
      <c r="AC36" s="669"/>
      <c r="AD36" s="670" t="s">
        <v>127</v>
      </c>
      <c r="AE36" s="670"/>
      <c r="AF36" s="670"/>
      <c r="AG36" s="670"/>
      <c r="AH36" s="670"/>
      <c r="AI36" s="670"/>
      <c r="AJ36" s="670"/>
      <c r="AK36" s="670"/>
      <c r="AL36" s="671" t="s">
        <v>127</v>
      </c>
      <c r="AM36" s="672"/>
      <c r="AN36" s="672"/>
      <c r="AO36" s="673"/>
      <c r="AP36" s="218"/>
      <c r="AQ36" s="740" t="s">
        <v>329</v>
      </c>
      <c r="AR36" s="741"/>
      <c r="AS36" s="741"/>
      <c r="AT36" s="741"/>
      <c r="AU36" s="741"/>
      <c r="AV36" s="741"/>
      <c r="AW36" s="741"/>
      <c r="AX36" s="741"/>
      <c r="AY36" s="742"/>
      <c r="AZ36" s="655">
        <v>417508</v>
      </c>
      <c r="BA36" s="656"/>
      <c r="BB36" s="656"/>
      <c r="BC36" s="656"/>
      <c r="BD36" s="656"/>
      <c r="BE36" s="656"/>
      <c r="BF36" s="743"/>
      <c r="BG36" s="677" t="s">
        <v>330</v>
      </c>
      <c r="BH36" s="678"/>
      <c r="BI36" s="678"/>
      <c r="BJ36" s="678"/>
      <c r="BK36" s="678"/>
      <c r="BL36" s="678"/>
      <c r="BM36" s="678"/>
      <c r="BN36" s="678"/>
      <c r="BO36" s="678"/>
      <c r="BP36" s="678"/>
      <c r="BQ36" s="678"/>
      <c r="BR36" s="678"/>
      <c r="BS36" s="678"/>
      <c r="BT36" s="678"/>
      <c r="BU36" s="679"/>
      <c r="BV36" s="655">
        <v>75</v>
      </c>
      <c r="BW36" s="656"/>
      <c r="BX36" s="656"/>
      <c r="BY36" s="656"/>
      <c r="BZ36" s="656"/>
      <c r="CA36" s="656"/>
      <c r="CB36" s="743"/>
      <c r="CD36" s="681" t="s">
        <v>331</v>
      </c>
      <c r="CE36" s="682"/>
      <c r="CF36" s="682"/>
      <c r="CG36" s="682"/>
      <c r="CH36" s="682"/>
      <c r="CI36" s="682"/>
      <c r="CJ36" s="682"/>
      <c r="CK36" s="682"/>
      <c r="CL36" s="682"/>
      <c r="CM36" s="682"/>
      <c r="CN36" s="682"/>
      <c r="CO36" s="682"/>
      <c r="CP36" s="682"/>
      <c r="CQ36" s="683"/>
      <c r="CR36" s="666">
        <v>1014888</v>
      </c>
      <c r="CS36" s="667"/>
      <c r="CT36" s="667"/>
      <c r="CU36" s="667"/>
      <c r="CV36" s="667"/>
      <c r="CW36" s="667"/>
      <c r="CX36" s="667"/>
      <c r="CY36" s="668"/>
      <c r="CZ36" s="671">
        <v>18.399999999999999</v>
      </c>
      <c r="DA36" s="702"/>
      <c r="DB36" s="702"/>
      <c r="DC36" s="708"/>
      <c r="DD36" s="675">
        <v>596901</v>
      </c>
      <c r="DE36" s="667"/>
      <c r="DF36" s="667"/>
      <c r="DG36" s="667"/>
      <c r="DH36" s="667"/>
      <c r="DI36" s="667"/>
      <c r="DJ36" s="667"/>
      <c r="DK36" s="668"/>
      <c r="DL36" s="675">
        <v>333083</v>
      </c>
      <c r="DM36" s="667"/>
      <c r="DN36" s="667"/>
      <c r="DO36" s="667"/>
      <c r="DP36" s="667"/>
      <c r="DQ36" s="667"/>
      <c r="DR36" s="667"/>
      <c r="DS36" s="667"/>
      <c r="DT36" s="667"/>
      <c r="DU36" s="667"/>
      <c r="DV36" s="668"/>
      <c r="DW36" s="671">
        <v>10.7</v>
      </c>
      <c r="DX36" s="702"/>
      <c r="DY36" s="702"/>
      <c r="DZ36" s="702"/>
      <c r="EA36" s="702"/>
      <c r="EB36" s="702"/>
      <c r="EC36" s="703"/>
    </row>
    <row r="37" spans="2:133" ht="11.25" customHeight="1" x14ac:dyDescent="0.15">
      <c r="B37" s="663" t="s">
        <v>332</v>
      </c>
      <c r="C37" s="664"/>
      <c r="D37" s="664"/>
      <c r="E37" s="664"/>
      <c r="F37" s="664"/>
      <c r="G37" s="664"/>
      <c r="H37" s="664"/>
      <c r="I37" s="664"/>
      <c r="J37" s="664"/>
      <c r="K37" s="664"/>
      <c r="L37" s="664"/>
      <c r="M37" s="664"/>
      <c r="N37" s="664"/>
      <c r="O37" s="664"/>
      <c r="P37" s="664"/>
      <c r="Q37" s="665"/>
      <c r="R37" s="666">
        <v>202409</v>
      </c>
      <c r="S37" s="667"/>
      <c r="T37" s="667"/>
      <c r="U37" s="667"/>
      <c r="V37" s="667"/>
      <c r="W37" s="667"/>
      <c r="X37" s="667"/>
      <c r="Y37" s="668"/>
      <c r="Z37" s="669">
        <v>3.6</v>
      </c>
      <c r="AA37" s="669"/>
      <c r="AB37" s="669"/>
      <c r="AC37" s="669"/>
      <c r="AD37" s="670" t="s">
        <v>127</v>
      </c>
      <c r="AE37" s="670"/>
      <c r="AF37" s="670"/>
      <c r="AG37" s="670"/>
      <c r="AH37" s="670"/>
      <c r="AI37" s="670"/>
      <c r="AJ37" s="670"/>
      <c r="AK37" s="670"/>
      <c r="AL37" s="671" t="s">
        <v>127</v>
      </c>
      <c r="AM37" s="672"/>
      <c r="AN37" s="672"/>
      <c r="AO37" s="673"/>
      <c r="AQ37" s="744" t="s">
        <v>333</v>
      </c>
      <c r="AR37" s="745"/>
      <c r="AS37" s="745"/>
      <c r="AT37" s="745"/>
      <c r="AU37" s="745"/>
      <c r="AV37" s="745"/>
      <c r="AW37" s="745"/>
      <c r="AX37" s="745"/>
      <c r="AY37" s="746"/>
      <c r="AZ37" s="666">
        <v>120054</v>
      </c>
      <c r="BA37" s="667"/>
      <c r="BB37" s="667"/>
      <c r="BC37" s="667"/>
      <c r="BD37" s="700"/>
      <c r="BE37" s="700"/>
      <c r="BF37" s="724"/>
      <c r="BG37" s="681" t="s">
        <v>334</v>
      </c>
      <c r="BH37" s="682"/>
      <c r="BI37" s="682"/>
      <c r="BJ37" s="682"/>
      <c r="BK37" s="682"/>
      <c r="BL37" s="682"/>
      <c r="BM37" s="682"/>
      <c r="BN37" s="682"/>
      <c r="BO37" s="682"/>
      <c r="BP37" s="682"/>
      <c r="BQ37" s="682"/>
      <c r="BR37" s="682"/>
      <c r="BS37" s="682"/>
      <c r="BT37" s="682"/>
      <c r="BU37" s="683"/>
      <c r="BV37" s="666">
        <v>-9725</v>
      </c>
      <c r="BW37" s="667"/>
      <c r="BX37" s="667"/>
      <c r="BY37" s="667"/>
      <c r="BZ37" s="667"/>
      <c r="CA37" s="667"/>
      <c r="CB37" s="676"/>
      <c r="CD37" s="681" t="s">
        <v>335</v>
      </c>
      <c r="CE37" s="682"/>
      <c r="CF37" s="682"/>
      <c r="CG37" s="682"/>
      <c r="CH37" s="682"/>
      <c r="CI37" s="682"/>
      <c r="CJ37" s="682"/>
      <c r="CK37" s="682"/>
      <c r="CL37" s="682"/>
      <c r="CM37" s="682"/>
      <c r="CN37" s="682"/>
      <c r="CO37" s="682"/>
      <c r="CP37" s="682"/>
      <c r="CQ37" s="683"/>
      <c r="CR37" s="666">
        <v>680725</v>
      </c>
      <c r="CS37" s="700"/>
      <c r="CT37" s="700"/>
      <c r="CU37" s="700"/>
      <c r="CV37" s="700"/>
      <c r="CW37" s="700"/>
      <c r="CX37" s="700"/>
      <c r="CY37" s="701"/>
      <c r="CZ37" s="671">
        <v>12.4</v>
      </c>
      <c r="DA37" s="702"/>
      <c r="DB37" s="702"/>
      <c r="DC37" s="708"/>
      <c r="DD37" s="675">
        <v>399825</v>
      </c>
      <c r="DE37" s="700"/>
      <c r="DF37" s="700"/>
      <c r="DG37" s="700"/>
      <c r="DH37" s="700"/>
      <c r="DI37" s="700"/>
      <c r="DJ37" s="700"/>
      <c r="DK37" s="701"/>
      <c r="DL37" s="675">
        <v>258744</v>
      </c>
      <c r="DM37" s="700"/>
      <c r="DN37" s="700"/>
      <c r="DO37" s="700"/>
      <c r="DP37" s="700"/>
      <c r="DQ37" s="700"/>
      <c r="DR37" s="700"/>
      <c r="DS37" s="700"/>
      <c r="DT37" s="700"/>
      <c r="DU37" s="700"/>
      <c r="DV37" s="701"/>
      <c r="DW37" s="671">
        <v>8.3000000000000007</v>
      </c>
      <c r="DX37" s="702"/>
      <c r="DY37" s="702"/>
      <c r="DZ37" s="702"/>
      <c r="EA37" s="702"/>
      <c r="EB37" s="702"/>
      <c r="EC37" s="703"/>
    </row>
    <row r="38" spans="2:133" ht="11.25" customHeight="1" x14ac:dyDescent="0.15">
      <c r="B38" s="663" t="s">
        <v>336</v>
      </c>
      <c r="C38" s="664"/>
      <c r="D38" s="664"/>
      <c r="E38" s="664"/>
      <c r="F38" s="664"/>
      <c r="G38" s="664"/>
      <c r="H38" s="664"/>
      <c r="I38" s="664"/>
      <c r="J38" s="664"/>
      <c r="K38" s="664"/>
      <c r="L38" s="664"/>
      <c r="M38" s="664"/>
      <c r="N38" s="664"/>
      <c r="O38" s="664"/>
      <c r="P38" s="664"/>
      <c r="Q38" s="665"/>
      <c r="R38" s="666">
        <v>135655</v>
      </c>
      <c r="S38" s="667"/>
      <c r="T38" s="667"/>
      <c r="U38" s="667"/>
      <c r="V38" s="667"/>
      <c r="W38" s="667"/>
      <c r="X38" s="667"/>
      <c r="Y38" s="668"/>
      <c r="Z38" s="669">
        <v>2.4</v>
      </c>
      <c r="AA38" s="669"/>
      <c r="AB38" s="669"/>
      <c r="AC38" s="669"/>
      <c r="AD38" s="670" t="s">
        <v>127</v>
      </c>
      <c r="AE38" s="670"/>
      <c r="AF38" s="670"/>
      <c r="AG38" s="670"/>
      <c r="AH38" s="670"/>
      <c r="AI38" s="670"/>
      <c r="AJ38" s="670"/>
      <c r="AK38" s="670"/>
      <c r="AL38" s="671" t="s">
        <v>127</v>
      </c>
      <c r="AM38" s="672"/>
      <c r="AN38" s="672"/>
      <c r="AO38" s="673"/>
      <c r="AQ38" s="744" t="s">
        <v>337</v>
      </c>
      <c r="AR38" s="745"/>
      <c r="AS38" s="745"/>
      <c r="AT38" s="745"/>
      <c r="AU38" s="745"/>
      <c r="AV38" s="745"/>
      <c r="AW38" s="745"/>
      <c r="AX38" s="745"/>
      <c r="AY38" s="746"/>
      <c r="AZ38" s="666">
        <v>11260</v>
      </c>
      <c r="BA38" s="667"/>
      <c r="BB38" s="667"/>
      <c r="BC38" s="667"/>
      <c r="BD38" s="700"/>
      <c r="BE38" s="700"/>
      <c r="BF38" s="724"/>
      <c r="BG38" s="681" t="s">
        <v>338</v>
      </c>
      <c r="BH38" s="682"/>
      <c r="BI38" s="682"/>
      <c r="BJ38" s="682"/>
      <c r="BK38" s="682"/>
      <c r="BL38" s="682"/>
      <c r="BM38" s="682"/>
      <c r="BN38" s="682"/>
      <c r="BO38" s="682"/>
      <c r="BP38" s="682"/>
      <c r="BQ38" s="682"/>
      <c r="BR38" s="682"/>
      <c r="BS38" s="682"/>
      <c r="BT38" s="682"/>
      <c r="BU38" s="683"/>
      <c r="BV38" s="666">
        <v>870</v>
      </c>
      <c r="BW38" s="667"/>
      <c r="BX38" s="667"/>
      <c r="BY38" s="667"/>
      <c r="BZ38" s="667"/>
      <c r="CA38" s="667"/>
      <c r="CB38" s="676"/>
      <c r="CD38" s="681" t="s">
        <v>339</v>
      </c>
      <c r="CE38" s="682"/>
      <c r="CF38" s="682"/>
      <c r="CG38" s="682"/>
      <c r="CH38" s="682"/>
      <c r="CI38" s="682"/>
      <c r="CJ38" s="682"/>
      <c r="CK38" s="682"/>
      <c r="CL38" s="682"/>
      <c r="CM38" s="682"/>
      <c r="CN38" s="682"/>
      <c r="CO38" s="682"/>
      <c r="CP38" s="682"/>
      <c r="CQ38" s="683"/>
      <c r="CR38" s="666">
        <v>406248</v>
      </c>
      <c r="CS38" s="667"/>
      <c r="CT38" s="667"/>
      <c r="CU38" s="667"/>
      <c r="CV38" s="667"/>
      <c r="CW38" s="667"/>
      <c r="CX38" s="667"/>
      <c r="CY38" s="668"/>
      <c r="CZ38" s="671">
        <v>7.4</v>
      </c>
      <c r="DA38" s="702"/>
      <c r="DB38" s="702"/>
      <c r="DC38" s="708"/>
      <c r="DD38" s="675">
        <v>364644</v>
      </c>
      <c r="DE38" s="667"/>
      <c r="DF38" s="667"/>
      <c r="DG38" s="667"/>
      <c r="DH38" s="667"/>
      <c r="DI38" s="667"/>
      <c r="DJ38" s="667"/>
      <c r="DK38" s="668"/>
      <c r="DL38" s="675">
        <v>298359</v>
      </c>
      <c r="DM38" s="667"/>
      <c r="DN38" s="667"/>
      <c r="DO38" s="667"/>
      <c r="DP38" s="667"/>
      <c r="DQ38" s="667"/>
      <c r="DR38" s="667"/>
      <c r="DS38" s="667"/>
      <c r="DT38" s="667"/>
      <c r="DU38" s="667"/>
      <c r="DV38" s="668"/>
      <c r="DW38" s="671">
        <v>9.6</v>
      </c>
      <c r="DX38" s="702"/>
      <c r="DY38" s="702"/>
      <c r="DZ38" s="702"/>
      <c r="EA38" s="702"/>
      <c r="EB38" s="702"/>
      <c r="EC38" s="703"/>
    </row>
    <row r="39" spans="2:133" ht="11.25" customHeight="1" x14ac:dyDescent="0.15">
      <c r="B39" s="663" t="s">
        <v>340</v>
      </c>
      <c r="C39" s="664"/>
      <c r="D39" s="664"/>
      <c r="E39" s="664"/>
      <c r="F39" s="664"/>
      <c r="G39" s="664"/>
      <c r="H39" s="664"/>
      <c r="I39" s="664"/>
      <c r="J39" s="664"/>
      <c r="K39" s="664"/>
      <c r="L39" s="664"/>
      <c r="M39" s="664"/>
      <c r="N39" s="664"/>
      <c r="O39" s="664"/>
      <c r="P39" s="664"/>
      <c r="Q39" s="665"/>
      <c r="R39" s="666">
        <v>150810</v>
      </c>
      <c r="S39" s="667"/>
      <c r="T39" s="667"/>
      <c r="U39" s="667"/>
      <c r="V39" s="667"/>
      <c r="W39" s="667"/>
      <c r="X39" s="667"/>
      <c r="Y39" s="668"/>
      <c r="Z39" s="669">
        <v>2.7</v>
      </c>
      <c r="AA39" s="669"/>
      <c r="AB39" s="669"/>
      <c r="AC39" s="669"/>
      <c r="AD39" s="670">
        <v>2564</v>
      </c>
      <c r="AE39" s="670"/>
      <c r="AF39" s="670"/>
      <c r="AG39" s="670"/>
      <c r="AH39" s="670"/>
      <c r="AI39" s="670"/>
      <c r="AJ39" s="670"/>
      <c r="AK39" s="670"/>
      <c r="AL39" s="671">
        <v>0.1</v>
      </c>
      <c r="AM39" s="672"/>
      <c r="AN39" s="672"/>
      <c r="AO39" s="673"/>
      <c r="AQ39" s="744" t="s">
        <v>341</v>
      </c>
      <c r="AR39" s="745"/>
      <c r="AS39" s="745"/>
      <c r="AT39" s="745"/>
      <c r="AU39" s="745"/>
      <c r="AV39" s="745"/>
      <c r="AW39" s="745"/>
      <c r="AX39" s="745"/>
      <c r="AY39" s="746"/>
      <c r="AZ39" s="666">
        <v>8934</v>
      </c>
      <c r="BA39" s="667"/>
      <c r="BB39" s="667"/>
      <c r="BC39" s="667"/>
      <c r="BD39" s="700"/>
      <c r="BE39" s="700"/>
      <c r="BF39" s="724"/>
      <c r="BG39" s="681" t="s">
        <v>342</v>
      </c>
      <c r="BH39" s="682"/>
      <c r="BI39" s="682"/>
      <c r="BJ39" s="682"/>
      <c r="BK39" s="682"/>
      <c r="BL39" s="682"/>
      <c r="BM39" s="682"/>
      <c r="BN39" s="682"/>
      <c r="BO39" s="682"/>
      <c r="BP39" s="682"/>
      <c r="BQ39" s="682"/>
      <c r="BR39" s="682"/>
      <c r="BS39" s="682"/>
      <c r="BT39" s="682"/>
      <c r="BU39" s="683"/>
      <c r="BV39" s="666">
        <v>1519</v>
      </c>
      <c r="BW39" s="667"/>
      <c r="BX39" s="667"/>
      <c r="BY39" s="667"/>
      <c r="BZ39" s="667"/>
      <c r="CA39" s="667"/>
      <c r="CB39" s="676"/>
      <c r="CD39" s="681" t="s">
        <v>343</v>
      </c>
      <c r="CE39" s="682"/>
      <c r="CF39" s="682"/>
      <c r="CG39" s="682"/>
      <c r="CH39" s="682"/>
      <c r="CI39" s="682"/>
      <c r="CJ39" s="682"/>
      <c r="CK39" s="682"/>
      <c r="CL39" s="682"/>
      <c r="CM39" s="682"/>
      <c r="CN39" s="682"/>
      <c r="CO39" s="682"/>
      <c r="CP39" s="682"/>
      <c r="CQ39" s="683"/>
      <c r="CR39" s="666">
        <v>403721</v>
      </c>
      <c r="CS39" s="700"/>
      <c r="CT39" s="700"/>
      <c r="CU39" s="700"/>
      <c r="CV39" s="700"/>
      <c r="CW39" s="700"/>
      <c r="CX39" s="700"/>
      <c r="CY39" s="701"/>
      <c r="CZ39" s="671">
        <v>7.3</v>
      </c>
      <c r="DA39" s="702"/>
      <c r="DB39" s="702"/>
      <c r="DC39" s="708"/>
      <c r="DD39" s="675">
        <v>399206</v>
      </c>
      <c r="DE39" s="700"/>
      <c r="DF39" s="700"/>
      <c r="DG39" s="700"/>
      <c r="DH39" s="700"/>
      <c r="DI39" s="700"/>
      <c r="DJ39" s="700"/>
      <c r="DK39" s="701"/>
      <c r="DL39" s="675" t="s">
        <v>127</v>
      </c>
      <c r="DM39" s="700"/>
      <c r="DN39" s="700"/>
      <c r="DO39" s="700"/>
      <c r="DP39" s="700"/>
      <c r="DQ39" s="700"/>
      <c r="DR39" s="700"/>
      <c r="DS39" s="700"/>
      <c r="DT39" s="700"/>
      <c r="DU39" s="700"/>
      <c r="DV39" s="701"/>
      <c r="DW39" s="671" t="s">
        <v>127</v>
      </c>
      <c r="DX39" s="702"/>
      <c r="DY39" s="702"/>
      <c r="DZ39" s="702"/>
      <c r="EA39" s="702"/>
      <c r="EB39" s="702"/>
      <c r="EC39" s="703"/>
    </row>
    <row r="40" spans="2:133" ht="11.25" customHeight="1" x14ac:dyDescent="0.15">
      <c r="B40" s="663" t="s">
        <v>344</v>
      </c>
      <c r="C40" s="664"/>
      <c r="D40" s="664"/>
      <c r="E40" s="664"/>
      <c r="F40" s="664"/>
      <c r="G40" s="664"/>
      <c r="H40" s="664"/>
      <c r="I40" s="664"/>
      <c r="J40" s="664"/>
      <c r="K40" s="664"/>
      <c r="L40" s="664"/>
      <c r="M40" s="664"/>
      <c r="N40" s="664"/>
      <c r="O40" s="664"/>
      <c r="P40" s="664"/>
      <c r="Q40" s="665"/>
      <c r="R40" s="666">
        <v>896934</v>
      </c>
      <c r="S40" s="667"/>
      <c r="T40" s="667"/>
      <c r="U40" s="667"/>
      <c r="V40" s="667"/>
      <c r="W40" s="667"/>
      <c r="X40" s="667"/>
      <c r="Y40" s="668"/>
      <c r="Z40" s="669">
        <v>16</v>
      </c>
      <c r="AA40" s="669"/>
      <c r="AB40" s="669"/>
      <c r="AC40" s="669"/>
      <c r="AD40" s="670" t="s">
        <v>127</v>
      </c>
      <c r="AE40" s="670"/>
      <c r="AF40" s="670"/>
      <c r="AG40" s="670"/>
      <c r="AH40" s="670"/>
      <c r="AI40" s="670"/>
      <c r="AJ40" s="670"/>
      <c r="AK40" s="670"/>
      <c r="AL40" s="671" t="s">
        <v>127</v>
      </c>
      <c r="AM40" s="672"/>
      <c r="AN40" s="672"/>
      <c r="AO40" s="673"/>
      <c r="AQ40" s="744" t="s">
        <v>345</v>
      </c>
      <c r="AR40" s="745"/>
      <c r="AS40" s="745"/>
      <c r="AT40" s="745"/>
      <c r="AU40" s="745"/>
      <c r="AV40" s="745"/>
      <c r="AW40" s="745"/>
      <c r="AX40" s="745"/>
      <c r="AY40" s="746"/>
      <c r="AZ40" s="666" t="s">
        <v>127</v>
      </c>
      <c r="BA40" s="667"/>
      <c r="BB40" s="667"/>
      <c r="BC40" s="667"/>
      <c r="BD40" s="700"/>
      <c r="BE40" s="700"/>
      <c r="BF40" s="724"/>
      <c r="BG40" s="747" t="s">
        <v>346</v>
      </c>
      <c r="BH40" s="748"/>
      <c r="BI40" s="748"/>
      <c r="BJ40" s="748"/>
      <c r="BK40" s="748"/>
      <c r="BL40" s="363"/>
      <c r="BM40" s="682" t="s">
        <v>347</v>
      </c>
      <c r="BN40" s="682"/>
      <c r="BO40" s="682"/>
      <c r="BP40" s="682"/>
      <c r="BQ40" s="682"/>
      <c r="BR40" s="682"/>
      <c r="BS40" s="682"/>
      <c r="BT40" s="682"/>
      <c r="BU40" s="683"/>
      <c r="BV40" s="666">
        <v>74</v>
      </c>
      <c r="BW40" s="667"/>
      <c r="BX40" s="667"/>
      <c r="BY40" s="667"/>
      <c r="BZ40" s="667"/>
      <c r="CA40" s="667"/>
      <c r="CB40" s="676"/>
      <c r="CD40" s="681" t="s">
        <v>348</v>
      </c>
      <c r="CE40" s="682"/>
      <c r="CF40" s="682"/>
      <c r="CG40" s="682"/>
      <c r="CH40" s="682"/>
      <c r="CI40" s="682"/>
      <c r="CJ40" s="682"/>
      <c r="CK40" s="682"/>
      <c r="CL40" s="682"/>
      <c r="CM40" s="682"/>
      <c r="CN40" s="682"/>
      <c r="CO40" s="682"/>
      <c r="CP40" s="682"/>
      <c r="CQ40" s="683"/>
      <c r="CR40" s="666">
        <v>3000</v>
      </c>
      <c r="CS40" s="667"/>
      <c r="CT40" s="667"/>
      <c r="CU40" s="667"/>
      <c r="CV40" s="667"/>
      <c r="CW40" s="667"/>
      <c r="CX40" s="667"/>
      <c r="CY40" s="668"/>
      <c r="CZ40" s="671">
        <v>0.1</v>
      </c>
      <c r="DA40" s="702"/>
      <c r="DB40" s="702"/>
      <c r="DC40" s="708"/>
      <c r="DD40" s="675" t="s">
        <v>127</v>
      </c>
      <c r="DE40" s="667"/>
      <c r="DF40" s="667"/>
      <c r="DG40" s="667"/>
      <c r="DH40" s="667"/>
      <c r="DI40" s="667"/>
      <c r="DJ40" s="667"/>
      <c r="DK40" s="668"/>
      <c r="DL40" s="675" t="s">
        <v>127</v>
      </c>
      <c r="DM40" s="667"/>
      <c r="DN40" s="667"/>
      <c r="DO40" s="667"/>
      <c r="DP40" s="667"/>
      <c r="DQ40" s="667"/>
      <c r="DR40" s="667"/>
      <c r="DS40" s="667"/>
      <c r="DT40" s="667"/>
      <c r="DU40" s="667"/>
      <c r="DV40" s="668"/>
      <c r="DW40" s="671" t="s">
        <v>127</v>
      </c>
      <c r="DX40" s="702"/>
      <c r="DY40" s="702"/>
      <c r="DZ40" s="702"/>
      <c r="EA40" s="702"/>
      <c r="EB40" s="702"/>
      <c r="EC40" s="703"/>
    </row>
    <row r="41" spans="2:133" ht="11.25" customHeight="1" x14ac:dyDescent="0.15">
      <c r="B41" s="663" t="s">
        <v>349</v>
      </c>
      <c r="C41" s="664"/>
      <c r="D41" s="664"/>
      <c r="E41" s="664"/>
      <c r="F41" s="664"/>
      <c r="G41" s="664"/>
      <c r="H41" s="664"/>
      <c r="I41" s="664"/>
      <c r="J41" s="664"/>
      <c r="K41" s="664"/>
      <c r="L41" s="664"/>
      <c r="M41" s="664"/>
      <c r="N41" s="664"/>
      <c r="O41" s="664"/>
      <c r="P41" s="664"/>
      <c r="Q41" s="665"/>
      <c r="R41" s="666" t="s">
        <v>127</v>
      </c>
      <c r="S41" s="667"/>
      <c r="T41" s="667"/>
      <c r="U41" s="667"/>
      <c r="V41" s="667"/>
      <c r="W41" s="667"/>
      <c r="X41" s="667"/>
      <c r="Y41" s="668"/>
      <c r="Z41" s="669" t="s">
        <v>127</v>
      </c>
      <c r="AA41" s="669"/>
      <c r="AB41" s="669"/>
      <c r="AC41" s="669"/>
      <c r="AD41" s="670" t="s">
        <v>127</v>
      </c>
      <c r="AE41" s="670"/>
      <c r="AF41" s="670"/>
      <c r="AG41" s="670"/>
      <c r="AH41" s="670"/>
      <c r="AI41" s="670"/>
      <c r="AJ41" s="670"/>
      <c r="AK41" s="670"/>
      <c r="AL41" s="671" t="s">
        <v>127</v>
      </c>
      <c r="AM41" s="672"/>
      <c r="AN41" s="672"/>
      <c r="AO41" s="673"/>
      <c r="AQ41" s="744" t="s">
        <v>350</v>
      </c>
      <c r="AR41" s="745"/>
      <c r="AS41" s="745"/>
      <c r="AT41" s="745"/>
      <c r="AU41" s="745"/>
      <c r="AV41" s="745"/>
      <c r="AW41" s="745"/>
      <c r="AX41" s="745"/>
      <c r="AY41" s="746"/>
      <c r="AZ41" s="666">
        <v>66874</v>
      </c>
      <c r="BA41" s="667"/>
      <c r="BB41" s="667"/>
      <c r="BC41" s="667"/>
      <c r="BD41" s="700"/>
      <c r="BE41" s="700"/>
      <c r="BF41" s="724"/>
      <c r="BG41" s="747"/>
      <c r="BH41" s="748"/>
      <c r="BI41" s="748"/>
      <c r="BJ41" s="748"/>
      <c r="BK41" s="748"/>
      <c r="BL41" s="363"/>
      <c r="BM41" s="682" t="s">
        <v>351</v>
      </c>
      <c r="BN41" s="682"/>
      <c r="BO41" s="682"/>
      <c r="BP41" s="682"/>
      <c r="BQ41" s="682"/>
      <c r="BR41" s="682"/>
      <c r="BS41" s="682"/>
      <c r="BT41" s="682"/>
      <c r="BU41" s="683"/>
      <c r="BV41" s="666" t="s">
        <v>127</v>
      </c>
      <c r="BW41" s="667"/>
      <c r="BX41" s="667"/>
      <c r="BY41" s="667"/>
      <c r="BZ41" s="667"/>
      <c r="CA41" s="667"/>
      <c r="CB41" s="676"/>
      <c r="CD41" s="681" t="s">
        <v>352</v>
      </c>
      <c r="CE41" s="682"/>
      <c r="CF41" s="682"/>
      <c r="CG41" s="682"/>
      <c r="CH41" s="682"/>
      <c r="CI41" s="682"/>
      <c r="CJ41" s="682"/>
      <c r="CK41" s="682"/>
      <c r="CL41" s="682"/>
      <c r="CM41" s="682"/>
      <c r="CN41" s="682"/>
      <c r="CO41" s="682"/>
      <c r="CP41" s="682"/>
      <c r="CQ41" s="683"/>
      <c r="CR41" s="666" t="s">
        <v>127</v>
      </c>
      <c r="CS41" s="700"/>
      <c r="CT41" s="700"/>
      <c r="CU41" s="700"/>
      <c r="CV41" s="700"/>
      <c r="CW41" s="700"/>
      <c r="CX41" s="700"/>
      <c r="CY41" s="701"/>
      <c r="CZ41" s="671" t="s">
        <v>127</v>
      </c>
      <c r="DA41" s="702"/>
      <c r="DB41" s="702"/>
      <c r="DC41" s="708"/>
      <c r="DD41" s="675" t="s">
        <v>127</v>
      </c>
      <c r="DE41" s="700"/>
      <c r="DF41" s="700"/>
      <c r="DG41" s="700"/>
      <c r="DH41" s="700"/>
      <c r="DI41" s="700"/>
      <c r="DJ41" s="700"/>
      <c r="DK41" s="701"/>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15">
      <c r="B42" s="663" t="s">
        <v>353</v>
      </c>
      <c r="C42" s="664"/>
      <c r="D42" s="664"/>
      <c r="E42" s="664"/>
      <c r="F42" s="664"/>
      <c r="G42" s="664"/>
      <c r="H42" s="664"/>
      <c r="I42" s="664"/>
      <c r="J42" s="664"/>
      <c r="K42" s="664"/>
      <c r="L42" s="664"/>
      <c r="M42" s="664"/>
      <c r="N42" s="664"/>
      <c r="O42" s="664"/>
      <c r="P42" s="664"/>
      <c r="Q42" s="665"/>
      <c r="R42" s="666" t="s">
        <v>127</v>
      </c>
      <c r="S42" s="667"/>
      <c r="T42" s="667"/>
      <c r="U42" s="667"/>
      <c r="V42" s="667"/>
      <c r="W42" s="667"/>
      <c r="X42" s="667"/>
      <c r="Y42" s="668"/>
      <c r="Z42" s="669" t="s">
        <v>127</v>
      </c>
      <c r="AA42" s="669"/>
      <c r="AB42" s="669"/>
      <c r="AC42" s="669"/>
      <c r="AD42" s="670" t="s">
        <v>127</v>
      </c>
      <c r="AE42" s="670"/>
      <c r="AF42" s="670"/>
      <c r="AG42" s="670"/>
      <c r="AH42" s="670"/>
      <c r="AI42" s="670"/>
      <c r="AJ42" s="670"/>
      <c r="AK42" s="670"/>
      <c r="AL42" s="671" t="s">
        <v>127</v>
      </c>
      <c r="AM42" s="672"/>
      <c r="AN42" s="672"/>
      <c r="AO42" s="673"/>
      <c r="AQ42" s="754" t="s">
        <v>354</v>
      </c>
      <c r="AR42" s="755"/>
      <c r="AS42" s="755"/>
      <c r="AT42" s="755"/>
      <c r="AU42" s="755"/>
      <c r="AV42" s="755"/>
      <c r="AW42" s="755"/>
      <c r="AX42" s="755"/>
      <c r="AY42" s="756"/>
      <c r="AZ42" s="760">
        <v>210386</v>
      </c>
      <c r="BA42" s="761"/>
      <c r="BB42" s="761"/>
      <c r="BC42" s="761"/>
      <c r="BD42" s="737"/>
      <c r="BE42" s="737"/>
      <c r="BF42" s="739"/>
      <c r="BG42" s="749"/>
      <c r="BH42" s="750"/>
      <c r="BI42" s="750"/>
      <c r="BJ42" s="750"/>
      <c r="BK42" s="750"/>
      <c r="BL42" s="364"/>
      <c r="BM42" s="692" t="s">
        <v>355</v>
      </c>
      <c r="BN42" s="692"/>
      <c r="BO42" s="692"/>
      <c r="BP42" s="692"/>
      <c r="BQ42" s="692"/>
      <c r="BR42" s="692"/>
      <c r="BS42" s="692"/>
      <c r="BT42" s="692"/>
      <c r="BU42" s="693"/>
      <c r="BV42" s="760">
        <v>292</v>
      </c>
      <c r="BW42" s="761"/>
      <c r="BX42" s="761"/>
      <c r="BY42" s="761"/>
      <c r="BZ42" s="761"/>
      <c r="CA42" s="761"/>
      <c r="CB42" s="773"/>
      <c r="CD42" s="663" t="s">
        <v>356</v>
      </c>
      <c r="CE42" s="664"/>
      <c r="CF42" s="664"/>
      <c r="CG42" s="664"/>
      <c r="CH42" s="664"/>
      <c r="CI42" s="664"/>
      <c r="CJ42" s="664"/>
      <c r="CK42" s="664"/>
      <c r="CL42" s="664"/>
      <c r="CM42" s="664"/>
      <c r="CN42" s="664"/>
      <c r="CO42" s="664"/>
      <c r="CP42" s="664"/>
      <c r="CQ42" s="665"/>
      <c r="CR42" s="666">
        <v>961465</v>
      </c>
      <c r="CS42" s="700"/>
      <c r="CT42" s="700"/>
      <c r="CU42" s="700"/>
      <c r="CV42" s="700"/>
      <c r="CW42" s="700"/>
      <c r="CX42" s="700"/>
      <c r="CY42" s="701"/>
      <c r="CZ42" s="671">
        <v>17.5</v>
      </c>
      <c r="DA42" s="702"/>
      <c r="DB42" s="702"/>
      <c r="DC42" s="708"/>
      <c r="DD42" s="675">
        <v>148056</v>
      </c>
      <c r="DE42" s="700"/>
      <c r="DF42" s="700"/>
      <c r="DG42" s="700"/>
      <c r="DH42" s="700"/>
      <c r="DI42" s="700"/>
      <c r="DJ42" s="700"/>
      <c r="DK42" s="701"/>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15">
      <c r="B43" s="663" t="s">
        <v>357</v>
      </c>
      <c r="C43" s="664"/>
      <c r="D43" s="664"/>
      <c r="E43" s="664"/>
      <c r="F43" s="664"/>
      <c r="G43" s="664"/>
      <c r="H43" s="664"/>
      <c r="I43" s="664"/>
      <c r="J43" s="664"/>
      <c r="K43" s="664"/>
      <c r="L43" s="664"/>
      <c r="M43" s="664"/>
      <c r="N43" s="664"/>
      <c r="O43" s="664"/>
      <c r="P43" s="664"/>
      <c r="Q43" s="665"/>
      <c r="R43" s="666">
        <v>100834</v>
      </c>
      <c r="S43" s="667"/>
      <c r="T43" s="667"/>
      <c r="U43" s="667"/>
      <c r="V43" s="667"/>
      <c r="W43" s="667"/>
      <c r="X43" s="667"/>
      <c r="Y43" s="668"/>
      <c r="Z43" s="669">
        <v>1.8</v>
      </c>
      <c r="AA43" s="669"/>
      <c r="AB43" s="669"/>
      <c r="AC43" s="669"/>
      <c r="AD43" s="670" t="s">
        <v>127</v>
      </c>
      <c r="AE43" s="670"/>
      <c r="AF43" s="670"/>
      <c r="AG43" s="670"/>
      <c r="AH43" s="670"/>
      <c r="AI43" s="670"/>
      <c r="AJ43" s="670"/>
      <c r="AK43" s="670"/>
      <c r="AL43" s="671" t="s">
        <v>127</v>
      </c>
      <c r="AM43" s="672"/>
      <c r="AN43" s="672"/>
      <c r="AO43" s="673"/>
      <c r="BV43" s="219"/>
      <c r="BW43" s="219"/>
      <c r="BX43" s="219"/>
      <c r="BY43" s="219"/>
      <c r="BZ43" s="219"/>
      <c r="CA43" s="219"/>
      <c r="CB43" s="219"/>
      <c r="CD43" s="663" t="s">
        <v>358</v>
      </c>
      <c r="CE43" s="664"/>
      <c r="CF43" s="664"/>
      <c r="CG43" s="664"/>
      <c r="CH43" s="664"/>
      <c r="CI43" s="664"/>
      <c r="CJ43" s="664"/>
      <c r="CK43" s="664"/>
      <c r="CL43" s="664"/>
      <c r="CM43" s="664"/>
      <c r="CN43" s="664"/>
      <c r="CO43" s="664"/>
      <c r="CP43" s="664"/>
      <c r="CQ43" s="665"/>
      <c r="CR43" s="666" t="s">
        <v>127</v>
      </c>
      <c r="CS43" s="700"/>
      <c r="CT43" s="700"/>
      <c r="CU43" s="700"/>
      <c r="CV43" s="700"/>
      <c r="CW43" s="700"/>
      <c r="CX43" s="700"/>
      <c r="CY43" s="701"/>
      <c r="CZ43" s="671" t="s">
        <v>127</v>
      </c>
      <c r="DA43" s="702"/>
      <c r="DB43" s="702"/>
      <c r="DC43" s="708"/>
      <c r="DD43" s="675" t="s">
        <v>127</v>
      </c>
      <c r="DE43" s="700"/>
      <c r="DF43" s="700"/>
      <c r="DG43" s="700"/>
      <c r="DH43" s="700"/>
      <c r="DI43" s="700"/>
      <c r="DJ43" s="700"/>
      <c r="DK43" s="701"/>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15">
      <c r="B44" s="710" t="s">
        <v>359</v>
      </c>
      <c r="C44" s="711"/>
      <c r="D44" s="711"/>
      <c r="E44" s="711"/>
      <c r="F44" s="711"/>
      <c r="G44" s="711"/>
      <c r="H44" s="711"/>
      <c r="I44" s="711"/>
      <c r="J44" s="711"/>
      <c r="K44" s="711"/>
      <c r="L44" s="711"/>
      <c r="M44" s="711"/>
      <c r="N44" s="711"/>
      <c r="O44" s="711"/>
      <c r="P44" s="711"/>
      <c r="Q44" s="712"/>
      <c r="R44" s="760">
        <v>5592964</v>
      </c>
      <c r="S44" s="761"/>
      <c r="T44" s="761"/>
      <c r="U44" s="761"/>
      <c r="V44" s="761"/>
      <c r="W44" s="761"/>
      <c r="X44" s="761"/>
      <c r="Y44" s="762"/>
      <c r="Z44" s="763">
        <v>100</v>
      </c>
      <c r="AA44" s="763"/>
      <c r="AB44" s="763"/>
      <c r="AC44" s="763"/>
      <c r="AD44" s="764">
        <v>3014886</v>
      </c>
      <c r="AE44" s="764"/>
      <c r="AF44" s="764"/>
      <c r="AG44" s="764"/>
      <c r="AH44" s="764"/>
      <c r="AI44" s="764"/>
      <c r="AJ44" s="764"/>
      <c r="AK44" s="764"/>
      <c r="AL44" s="765">
        <v>100</v>
      </c>
      <c r="AM44" s="738"/>
      <c r="AN44" s="738"/>
      <c r="AO44" s="766"/>
      <c r="CD44" s="767" t="s">
        <v>306</v>
      </c>
      <c r="CE44" s="768"/>
      <c r="CF44" s="663" t="s">
        <v>360</v>
      </c>
      <c r="CG44" s="664"/>
      <c r="CH44" s="664"/>
      <c r="CI44" s="664"/>
      <c r="CJ44" s="664"/>
      <c r="CK44" s="664"/>
      <c r="CL44" s="664"/>
      <c r="CM44" s="664"/>
      <c r="CN44" s="664"/>
      <c r="CO44" s="664"/>
      <c r="CP44" s="664"/>
      <c r="CQ44" s="665"/>
      <c r="CR44" s="666">
        <v>957121</v>
      </c>
      <c r="CS44" s="667"/>
      <c r="CT44" s="667"/>
      <c r="CU44" s="667"/>
      <c r="CV44" s="667"/>
      <c r="CW44" s="667"/>
      <c r="CX44" s="667"/>
      <c r="CY44" s="668"/>
      <c r="CZ44" s="671">
        <v>17.399999999999999</v>
      </c>
      <c r="DA44" s="672"/>
      <c r="DB44" s="672"/>
      <c r="DC44" s="684"/>
      <c r="DD44" s="675">
        <v>148056</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361</v>
      </c>
      <c r="CG45" s="664"/>
      <c r="CH45" s="664"/>
      <c r="CI45" s="664"/>
      <c r="CJ45" s="664"/>
      <c r="CK45" s="664"/>
      <c r="CL45" s="664"/>
      <c r="CM45" s="664"/>
      <c r="CN45" s="664"/>
      <c r="CO45" s="664"/>
      <c r="CP45" s="664"/>
      <c r="CQ45" s="665"/>
      <c r="CR45" s="666">
        <v>424943</v>
      </c>
      <c r="CS45" s="700"/>
      <c r="CT45" s="700"/>
      <c r="CU45" s="700"/>
      <c r="CV45" s="700"/>
      <c r="CW45" s="700"/>
      <c r="CX45" s="700"/>
      <c r="CY45" s="701"/>
      <c r="CZ45" s="671">
        <v>7.7</v>
      </c>
      <c r="DA45" s="702"/>
      <c r="DB45" s="702"/>
      <c r="DC45" s="708"/>
      <c r="DD45" s="675">
        <v>6207</v>
      </c>
      <c r="DE45" s="700"/>
      <c r="DF45" s="700"/>
      <c r="DG45" s="700"/>
      <c r="DH45" s="700"/>
      <c r="DI45" s="700"/>
      <c r="DJ45" s="700"/>
      <c r="DK45" s="701"/>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15">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363</v>
      </c>
      <c r="CG46" s="664"/>
      <c r="CH46" s="664"/>
      <c r="CI46" s="664"/>
      <c r="CJ46" s="664"/>
      <c r="CK46" s="664"/>
      <c r="CL46" s="664"/>
      <c r="CM46" s="664"/>
      <c r="CN46" s="664"/>
      <c r="CO46" s="664"/>
      <c r="CP46" s="664"/>
      <c r="CQ46" s="665"/>
      <c r="CR46" s="666">
        <v>532178</v>
      </c>
      <c r="CS46" s="667"/>
      <c r="CT46" s="667"/>
      <c r="CU46" s="667"/>
      <c r="CV46" s="667"/>
      <c r="CW46" s="667"/>
      <c r="CX46" s="667"/>
      <c r="CY46" s="668"/>
      <c r="CZ46" s="671">
        <v>9.6999999999999993</v>
      </c>
      <c r="DA46" s="672"/>
      <c r="DB46" s="672"/>
      <c r="DC46" s="684"/>
      <c r="DD46" s="675">
        <v>141849</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15">
      <c r="B47" s="785" t="s">
        <v>364</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365</v>
      </c>
      <c r="CG47" s="664"/>
      <c r="CH47" s="664"/>
      <c r="CI47" s="664"/>
      <c r="CJ47" s="664"/>
      <c r="CK47" s="664"/>
      <c r="CL47" s="664"/>
      <c r="CM47" s="664"/>
      <c r="CN47" s="664"/>
      <c r="CO47" s="664"/>
      <c r="CP47" s="664"/>
      <c r="CQ47" s="665"/>
      <c r="CR47" s="666">
        <v>4344</v>
      </c>
      <c r="CS47" s="700"/>
      <c r="CT47" s="700"/>
      <c r="CU47" s="700"/>
      <c r="CV47" s="700"/>
      <c r="CW47" s="700"/>
      <c r="CX47" s="700"/>
      <c r="CY47" s="701"/>
      <c r="CZ47" s="671">
        <v>0.1</v>
      </c>
      <c r="DA47" s="702"/>
      <c r="DB47" s="702"/>
      <c r="DC47" s="708"/>
      <c r="DD47" s="675" t="s">
        <v>127</v>
      </c>
      <c r="DE47" s="700"/>
      <c r="DF47" s="700"/>
      <c r="DG47" s="700"/>
      <c r="DH47" s="700"/>
      <c r="DI47" s="700"/>
      <c r="DJ47" s="700"/>
      <c r="DK47" s="701"/>
      <c r="DL47" s="757"/>
      <c r="DM47" s="758"/>
      <c r="DN47" s="758"/>
      <c r="DO47" s="758"/>
      <c r="DP47" s="758"/>
      <c r="DQ47" s="758"/>
      <c r="DR47" s="758"/>
      <c r="DS47" s="758"/>
      <c r="DT47" s="758"/>
      <c r="DU47" s="758"/>
      <c r="DV47" s="759"/>
      <c r="DW47" s="751"/>
      <c r="DX47" s="752"/>
      <c r="DY47" s="752"/>
      <c r="DZ47" s="752"/>
      <c r="EA47" s="752"/>
      <c r="EB47" s="752"/>
      <c r="EC47" s="753"/>
    </row>
    <row r="48" spans="2:133" x14ac:dyDescent="0.15">
      <c r="B48" s="784" t="s">
        <v>366</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367</v>
      </c>
      <c r="CG48" s="664"/>
      <c r="CH48" s="664"/>
      <c r="CI48" s="664"/>
      <c r="CJ48" s="664"/>
      <c r="CK48" s="664"/>
      <c r="CL48" s="664"/>
      <c r="CM48" s="664"/>
      <c r="CN48" s="664"/>
      <c r="CO48" s="664"/>
      <c r="CP48" s="664"/>
      <c r="CQ48" s="665"/>
      <c r="CR48" s="666" t="s">
        <v>127</v>
      </c>
      <c r="CS48" s="667"/>
      <c r="CT48" s="667"/>
      <c r="CU48" s="667"/>
      <c r="CV48" s="667"/>
      <c r="CW48" s="667"/>
      <c r="CX48" s="667"/>
      <c r="CY48" s="668"/>
      <c r="CZ48" s="671" t="s">
        <v>127</v>
      </c>
      <c r="DA48" s="672"/>
      <c r="DB48" s="672"/>
      <c r="DC48" s="684"/>
      <c r="DD48" s="675" t="s">
        <v>127</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368</v>
      </c>
      <c r="CE49" s="711"/>
      <c r="CF49" s="711"/>
      <c r="CG49" s="711"/>
      <c r="CH49" s="711"/>
      <c r="CI49" s="711"/>
      <c r="CJ49" s="711"/>
      <c r="CK49" s="711"/>
      <c r="CL49" s="711"/>
      <c r="CM49" s="711"/>
      <c r="CN49" s="711"/>
      <c r="CO49" s="711"/>
      <c r="CP49" s="711"/>
      <c r="CQ49" s="712"/>
      <c r="CR49" s="760">
        <v>5506747</v>
      </c>
      <c r="CS49" s="737"/>
      <c r="CT49" s="737"/>
      <c r="CU49" s="737"/>
      <c r="CV49" s="737"/>
      <c r="CW49" s="737"/>
      <c r="CX49" s="737"/>
      <c r="CY49" s="774"/>
      <c r="CZ49" s="765">
        <v>100</v>
      </c>
      <c r="DA49" s="775"/>
      <c r="DB49" s="775"/>
      <c r="DC49" s="776"/>
      <c r="DD49" s="777">
        <v>3586065</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FR3vYExZx3yM653sJ8CZiBrBXbvKpfF2RjbvOKnDruLt0Pw0wHSHeIKJmHcpgwiBomLBYquKgWJjjY6I0NKfHw==" saltValue="rDGYeoMHnWJFBx7/doG/x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5" t="s">
        <v>369</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370</v>
      </c>
      <c r="DK2" s="1157"/>
      <c r="DL2" s="1157"/>
      <c r="DM2" s="1157"/>
      <c r="DN2" s="1157"/>
      <c r="DO2" s="1158"/>
      <c r="DP2" s="224"/>
      <c r="DQ2" s="1156" t="s">
        <v>371</v>
      </c>
      <c r="DR2" s="1157"/>
      <c r="DS2" s="1157"/>
      <c r="DT2" s="1157"/>
      <c r="DU2" s="1157"/>
      <c r="DV2" s="1157"/>
      <c r="DW2" s="1157"/>
      <c r="DX2" s="1157"/>
      <c r="DY2" s="1157"/>
      <c r="DZ2" s="115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4" t="s">
        <v>372</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373</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0" t="s">
        <v>374</v>
      </c>
      <c r="B5" s="1061"/>
      <c r="C5" s="1061"/>
      <c r="D5" s="1061"/>
      <c r="E5" s="1061"/>
      <c r="F5" s="1061"/>
      <c r="G5" s="1061"/>
      <c r="H5" s="1061"/>
      <c r="I5" s="1061"/>
      <c r="J5" s="1061"/>
      <c r="K5" s="1061"/>
      <c r="L5" s="1061"/>
      <c r="M5" s="1061"/>
      <c r="N5" s="1061"/>
      <c r="O5" s="1061"/>
      <c r="P5" s="1062"/>
      <c r="Q5" s="1066" t="s">
        <v>375</v>
      </c>
      <c r="R5" s="1067"/>
      <c r="S5" s="1067"/>
      <c r="T5" s="1067"/>
      <c r="U5" s="1068"/>
      <c r="V5" s="1066" t="s">
        <v>376</v>
      </c>
      <c r="W5" s="1067"/>
      <c r="X5" s="1067"/>
      <c r="Y5" s="1067"/>
      <c r="Z5" s="1068"/>
      <c r="AA5" s="1066" t="s">
        <v>377</v>
      </c>
      <c r="AB5" s="1067"/>
      <c r="AC5" s="1067"/>
      <c r="AD5" s="1067"/>
      <c r="AE5" s="1067"/>
      <c r="AF5" s="1159" t="s">
        <v>378</v>
      </c>
      <c r="AG5" s="1067"/>
      <c r="AH5" s="1067"/>
      <c r="AI5" s="1067"/>
      <c r="AJ5" s="1080"/>
      <c r="AK5" s="1067" t="s">
        <v>379</v>
      </c>
      <c r="AL5" s="1067"/>
      <c r="AM5" s="1067"/>
      <c r="AN5" s="1067"/>
      <c r="AO5" s="1068"/>
      <c r="AP5" s="1066" t="s">
        <v>380</v>
      </c>
      <c r="AQ5" s="1067"/>
      <c r="AR5" s="1067"/>
      <c r="AS5" s="1067"/>
      <c r="AT5" s="1068"/>
      <c r="AU5" s="1066" t="s">
        <v>381</v>
      </c>
      <c r="AV5" s="1067"/>
      <c r="AW5" s="1067"/>
      <c r="AX5" s="1067"/>
      <c r="AY5" s="1080"/>
      <c r="AZ5" s="228"/>
      <c r="BA5" s="228"/>
      <c r="BB5" s="228"/>
      <c r="BC5" s="228"/>
      <c r="BD5" s="228"/>
      <c r="BE5" s="229"/>
      <c r="BF5" s="229"/>
      <c r="BG5" s="229"/>
      <c r="BH5" s="229"/>
      <c r="BI5" s="229"/>
      <c r="BJ5" s="229"/>
      <c r="BK5" s="229"/>
      <c r="BL5" s="229"/>
      <c r="BM5" s="229"/>
      <c r="BN5" s="229"/>
      <c r="BO5" s="229"/>
      <c r="BP5" s="229"/>
      <c r="BQ5" s="1060" t="s">
        <v>382</v>
      </c>
      <c r="BR5" s="1061"/>
      <c r="BS5" s="1061"/>
      <c r="BT5" s="1061"/>
      <c r="BU5" s="1061"/>
      <c r="BV5" s="1061"/>
      <c r="BW5" s="1061"/>
      <c r="BX5" s="1061"/>
      <c r="BY5" s="1061"/>
      <c r="BZ5" s="1061"/>
      <c r="CA5" s="1061"/>
      <c r="CB5" s="1061"/>
      <c r="CC5" s="1061"/>
      <c r="CD5" s="1061"/>
      <c r="CE5" s="1061"/>
      <c r="CF5" s="1061"/>
      <c r="CG5" s="1062"/>
      <c r="CH5" s="1066" t="s">
        <v>383</v>
      </c>
      <c r="CI5" s="1067"/>
      <c r="CJ5" s="1067"/>
      <c r="CK5" s="1067"/>
      <c r="CL5" s="1068"/>
      <c r="CM5" s="1066" t="s">
        <v>384</v>
      </c>
      <c r="CN5" s="1067"/>
      <c r="CO5" s="1067"/>
      <c r="CP5" s="1067"/>
      <c r="CQ5" s="1068"/>
      <c r="CR5" s="1066" t="s">
        <v>385</v>
      </c>
      <c r="CS5" s="1067"/>
      <c r="CT5" s="1067"/>
      <c r="CU5" s="1067"/>
      <c r="CV5" s="1068"/>
      <c r="CW5" s="1066" t="s">
        <v>386</v>
      </c>
      <c r="CX5" s="1067"/>
      <c r="CY5" s="1067"/>
      <c r="CZ5" s="1067"/>
      <c r="DA5" s="1068"/>
      <c r="DB5" s="1066" t="s">
        <v>387</v>
      </c>
      <c r="DC5" s="1067"/>
      <c r="DD5" s="1067"/>
      <c r="DE5" s="1067"/>
      <c r="DF5" s="1068"/>
      <c r="DG5" s="1149" t="s">
        <v>388</v>
      </c>
      <c r="DH5" s="1150"/>
      <c r="DI5" s="1150"/>
      <c r="DJ5" s="1150"/>
      <c r="DK5" s="1151"/>
      <c r="DL5" s="1149" t="s">
        <v>389</v>
      </c>
      <c r="DM5" s="1150"/>
      <c r="DN5" s="1150"/>
      <c r="DO5" s="1150"/>
      <c r="DP5" s="1151"/>
      <c r="DQ5" s="1066" t="s">
        <v>390</v>
      </c>
      <c r="DR5" s="1067"/>
      <c r="DS5" s="1067"/>
      <c r="DT5" s="1067"/>
      <c r="DU5" s="1068"/>
      <c r="DV5" s="1066" t="s">
        <v>381</v>
      </c>
      <c r="DW5" s="1067"/>
      <c r="DX5" s="1067"/>
      <c r="DY5" s="1067"/>
      <c r="DZ5" s="1080"/>
      <c r="EA5" s="230"/>
    </row>
    <row r="6" spans="1:131" s="231"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15">
      <c r="A7" s="232">
        <v>1</v>
      </c>
      <c r="B7" s="1112" t="s">
        <v>391</v>
      </c>
      <c r="C7" s="1113"/>
      <c r="D7" s="1113"/>
      <c r="E7" s="1113"/>
      <c r="F7" s="1113"/>
      <c r="G7" s="1113"/>
      <c r="H7" s="1113"/>
      <c r="I7" s="1113"/>
      <c r="J7" s="1113"/>
      <c r="K7" s="1113"/>
      <c r="L7" s="1113"/>
      <c r="M7" s="1113"/>
      <c r="N7" s="1113"/>
      <c r="O7" s="1113"/>
      <c r="P7" s="1114"/>
      <c r="Q7" s="1167">
        <v>5593</v>
      </c>
      <c r="R7" s="1168"/>
      <c r="S7" s="1168"/>
      <c r="T7" s="1168"/>
      <c r="U7" s="1168"/>
      <c r="V7" s="1168">
        <v>5507</v>
      </c>
      <c r="W7" s="1168"/>
      <c r="X7" s="1168"/>
      <c r="Y7" s="1168"/>
      <c r="Z7" s="1168"/>
      <c r="AA7" s="1168">
        <v>86</v>
      </c>
      <c r="AB7" s="1168"/>
      <c r="AC7" s="1168"/>
      <c r="AD7" s="1168"/>
      <c r="AE7" s="1169"/>
      <c r="AF7" s="1170">
        <v>68</v>
      </c>
      <c r="AG7" s="1171"/>
      <c r="AH7" s="1171"/>
      <c r="AI7" s="1171"/>
      <c r="AJ7" s="1172"/>
      <c r="AK7" s="1173" t="s">
        <v>597</v>
      </c>
      <c r="AL7" s="1174"/>
      <c r="AM7" s="1174"/>
      <c r="AN7" s="1174"/>
      <c r="AO7" s="1174"/>
      <c r="AP7" s="1174">
        <v>4845</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589</v>
      </c>
      <c r="BT7" s="1165"/>
      <c r="BU7" s="1165"/>
      <c r="BV7" s="1165"/>
      <c r="BW7" s="1165"/>
      <c r="BX7" s="1165"/>
      <c r="BY7" s="1165"/>
      <c r="BZ7" s="1165"/>
      <c r="CA7" s="1165"/>
      <c r="CB7" s="1165"/>
      <c r="CC7" s="1165"/>
      <c r="CD7" s="1165"/>
      <c r="CE7" s="1165"/>
      <c r="CF7" s="1165"/>
      <c r="CG7" s="1177"/>
      <c r="CH7" s="1161">
        <v>-1</v>
      </c>
      <c r="CI7" s="1162"/>
      <c r="CJ7" s="1162"/>
      <c r="CK7" s="1162"/>
      <c r="CL7" s="1163"/>
      <c r="CM7" s="1161">
        <v>10</v>
      </c>
      <c r="CN7" s="1162"/>
      <c r="CO7" s="1162"/>
      <c r="CP7" s="1162"/>
      <c r="CQ7" s="1163"/>
      <c r="CR7" s="1161">
        <v>3</v>
      </c>
      <c r="CS7" s="1162"/>
      <c r="CT7" s="1162"/>
      <c r="CU7" s="1162"/>
      <c r="CV7" s="1163"/>
      <c r="CW7" s="1161"/>
      <c r="CX7" s="1162"/>
      <c r="CY7" s="1162"/>
      <c r="CZ7" s="1162"/>
      <c r="DA7" s="1163"/>
      <c r="DB7" s="1161"/>
      <c r="DC7" s="1162"/>
      <c r="DD7" s="1162"/>
      <c r="DE7" s="1162"/>
      <c r="DF7" s="1163"/>
      <c r="DG7" s="1161"/>
      <c r="DH7" s="1162"/>
      <c r="DI7" s="1162"/>
      <c r="DJ7" s="1162"/>
      <c r="DK7" s="1163"/>
      <c r="DL7" s="1161"/>
      <c r="DM7" s="1162"/>
      <c r="DN7" s="1162"/>
      <c r="DO7" s="1162"/>
      <c r="DP7" s="1163"/>
      <c r="DQ7" s="1161"/>
      <c r="DR7" s="1162"/>
      <c r="DS7" s="1162"/>
      <c r="DT7" s="1162"/>
      <c r="DU7" s="1163"/>
      <c r="DV7" s="1164"/>
      <c r="DW7" s="1165"/>
      <c r="DX7" s="1165"/>
      <c r="DY7" s="1165"/>
      <c r="DZ7" s="1166"/>
      <c r="EA7" s="230"/>
    </row>
    <row r="8" spans="1:131" s="231" customFormat="1" ht="26.25" customHeight="1" x14ac:dyDescent="0.15">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t="s">
        <v>590</v>
      </c>
      <c r="BT8" s="1058"/>
      <c r="BU8" s="1058"/>
      <c r="BV8" s="1058"/>
      <c r="BW8" s="1058"/>
      <c r="BX8" s="1058"/>
      <c r="BY8" s="1058"/>
      <c r="BZ8" s="1058"/>
      <c r="CA8" s="1058"/>
      <c r="CB8" s="1058"/>
      <c r="CC8" s="1058"/>
      <c r="CD8" s="1058"/>
      <c r="CE8" s="1058"/>
      <c r="CF8" s="1058"/>
      <c r="CG8" s="1079"/>
      <c r="CH8" s="1054">
        <v>3</v>
      </c>
      <c r="CI8" s="1055"/>
      <c r="CJ8" s="1055"/>
      <c r="CK8" s="1055"/>
      <c r="CL8" s="1056"/>
      <c r="CM8" s="1054">
        <v>12</v>
      </c>
      <c r="CN8" s="1055"/>
      <c r="CO8" s="1055"/>
      <c r="CP8" s="1055"/>
      <c r="CQ8" s="1056"/>
      <c r="CR8" s="1054">
        <v>10</v>
      </c>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0"/>
    </row>
    <row r="9" spans="1:131" s="231" customFormat="1" ht="26.25" customHeight="1" x14ac:dyDescent="0.15">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15">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15">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15">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15">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15">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15">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15">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15">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15">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15">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15">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15">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392</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
      <c r="A23" s="236" t="s">
        <v>393</v>
      </c>
      <c r="B23" s="1002" t="s">
        <v>394</v>
      </c>
      <c r="C23" s="1003"/>
      <c r="D23" s="1003"/>
      <c r="E23" s="1003"/>
      <c r="F23" s="1003"/>
      <c r="G23" s="1003"/>
      <c r="H23" s="1003"/>
      <c r="I23" s="1003"/>
      <c r="J23" s="1003"/>
      <c r="K23" s="1003"/>
      <c r="L23" s="1003"/>
      <c r="M23" s="1003"/>
      <c r="N23" s="1003"/>
      <c r="O23" s="1003"/>
      <c r="P23" s="1013"/>
      <c r="Q23" s="1132">
        <v>5593</v>
      </c>
      <c r="R23" s="1126"/>
      <c r="S23" s="1126"/>
      <c r="T23" s="1126"/>
      <c r="U23" s="1126"/>
      <c r="V23" s="1126">
        <v>5507</v>
      </c>
      <c r="W23" s="1126"/>
      <c r="X23" s="1126"/>
      <c r="Y23" s="1126"/>
      <c r="Z23" s="1126"/>
      <c r="AA23" s="1126">
        <v>86</v>
      </c>
      <c r="AB23" s="1126"/>
      <c r="AC23" s="1126"/>
      <c r="AD23" s="1126"/>
      <c r="AE23" s="1133"/>
      <c r="AF23" s="1134">
        <v>68</v>
      </c>
      <c r="AG23" s="1126"/>
      <c r="AH23" s="1126"/>
      <c r="AI23" s="1126"/>
      <c r="AJ23" s="1135"/>
      <c r="AK23" s="1136"/>
      <c r="AL23" s="1137"/>
      <c r="AM23" s="1137"/>
      <c r="AN23" s="1137"/>
      <c r="AO23" s="1137"/>
      <c r="AP23" s="1126">
        <v>4845</v>
      </c>
      <c r="AQ23" s="1126"/>
      <c r="AR23" s="1126"/>
      <c r="AS23" s="1126"/>
      <c r="AT23" s="1126"/>
      <c r="AU23" s="1127"/>
      <c r="AV23" s="1127"/>
      <c r="AW23" s="1127"/>
      <c r="AX23" s="1127"/>
      <c r="AY23" s="1128"/>
      <c r="AZ23" s="1129" t="s">
        <v>128</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15">
      <c r="A24" s="1125" t="s">
        <v>395</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
      <c r="A25" s="1124" t="s">
        <v>396</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15">
      <c r="A26" s="1060" t="s">
        <v>374</v>
      </c>
      <c r="B26" s="1061"/>
      <c r="C26" s="1061"/>
      <c r="D26" s="1061"/>
      <c r="E26" s="1061"/>
      <c r="F26" s="1061"/>
      <c r="G26" s="1061"/>
      <c r="H26" s="1061"/>
      <c r="I26" s="1061"/>
      <c r="J26" s="1061"/>
      <c r="K26" s="1061"/>
      <c r="L26" s="1061"/>
      <c r="M26" s="1061"/>
      <c r="N26" s="1061"/>
      <c r="O26" s="1061"/>
      <c r="P26" s="1062"/>
      <c r="Q26" s="1066" t="s">
        <v>397</v>
      </c>
      <c r="R26" s="1067"/>
      <c r="S26" s="1067"/>
      <c r="T26" s="1067"/>
      <c r="U26" s="1068"/>
      <c r="V26" s="1066" t="s">
        <v>398</v>
      </c>
      <c r="W26" s="1067"/>
      <c r="X26" s="1067"/>
      <c r="Y26" s="1067"/>
      <c r="Z26" s="1068"/>
      <c r="AA26" s="1066" t="s">
        <v>399</v>
      </c>
      <c r="AB26" s="1067"/>
      <c r="AC26" s="1067"/>
      <c r="AD26" s="1067"/>
      <c r="AE26" s="1067"/>
      <c r="AF26" s="1120" t="s">
        <v>400</v>
      </c>
      <c r="AG26" s="1073"/>
      <c r="AH26" s="1073"/>
      <c r="AI26" s="1073"/>
      <c r="AJ26" s="1121"/>
      <c r="AK26" s="1067" t="s">
        <v>401</v>
      </c>
      <c r="AL26" s="1067"/>
      <c r="AM26" s="1067"/>
      <c r="AN26" s="1067"/>
      <c r="AO26" s="1068"/>
      <c r="AP26" s="1066" t="s">
        <v>402</v>
      </c>
      <c r="AQ26" s="1067"/>
      <c r="AR26" s="1067"/>
      <c r="AS26" s="1067"/>
      <c r="AT26" s="1068"/>
      <c r="AU26" s="1066" t="s">
        <v>403</v>
      </c>
      <c r="AV26" s="1067"/>
      <c r="AW26" s="1067"/>
      <c r="AX26" s="1067"/>
      <c r="AY26" s="1068"/>
      <c r="AZ26" s="1066" t="s">
        <v>404</v>
      </c>
      <c r="BA26" s="1067"/>
      <c r="BB26" s="1067"/>
      <c r="BC26" s="1067"/>
      <c r="BD26" s="1068"/>
      <c r="BE26" s="1066" t="s">
        <v>381</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15">
      <c r="A28" s="238">
        <v>1</v>
      </c>
      <c r="B28" s="1112" t="s">
        <v>405</v>
      </c>
      <c r="C28" s="1113"/>
      <c r="D28" s="1113"/>
      <c r="E28" s="1113"/>
      <c r="F28" s="1113"/>
      <c r="G28" s="1113"/>
      <c r="H28" s="1113"/>
      <c r="I28" s="1113"/>
      <c r="J28" s="1113"/>
      <c r="K28" s="1113"/>
      <c r="L28" s="1113"/>
      <c r="M28" s="1113"/>
      <c r="N28" s="1113"/>
      <c r="O28" s="1113"/>
      <c r="P28" s="1114"/>
      <c r="Q28" s="1115">
        <v>630</v>
      </c>
      <c r="R28" s="1116"/>
      <c r="S28" s="1116"/>
      <c r="T28" s="1116"/>
      <c r="U28" s="1116"/>
      <c r="V28" s="1116">
        <v>630</v>
      </c>
      <c r="W28" s="1116"/>
      <c r="X28" s="1116"/>
      <c r="Y28" s="1116"/>
      <c r="Z28" s="1116"/>
      <c r="AA28" s="1116">
        <v>0</v>
      </c>
      <c r="AB28" s="1116"/>
      <c r="AC28" s="1116"/>
      <c r="AD28" s="1116"/>
      <c r="AE28" s="1117"/>
      <c r="AF28" s="1118">
        <v>0</v>
      </c>
      <c r="AG28" s="1116"/>
      <c r="AH28" s="1116"/>
      <c r="AI28" s="1116"/>
      <c r="AJ28" s="1119"/>
      <c r="AK28" s="1107">
        <v>54</v>
      </c>
      <c r="AL28" s="1108"/>
      <c r="AM28" s="1108"/>
      <c r="AN28" s="1108"/>
      <c r="AO28" s="1108"/>
      <c r="AP28" s="1109" t="s">
        <v>524</v>
      </c>
      <c r="AQ28" s="1109"/>
      <c r="AR28" s="1109"/>
      <c r="AS28" s="1109"/>
      <c r="AT28" s="1109"/>
      <c r="AU28" s="1109" t="s">
        <v>524</v>
      </c>
      <c r="AV28" s="1109"/>
      <c r="AW28" s="1109"/>
      <c r="AX28" s="1109"/>
      <c r="AY28" s="1109"/>
      <c r="AZ28" s="1109" t="s">
        <v>524</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15">
      <c r="A29" s="238">
        <v>2</v>
      </c>
      <c r="B29" s="1095" t="s">
        <v>406</v>
      </c>
      <c r="C29" s="1096"/>
      <c r="D29" s="1096"/>
      <c r="E29" s="1096"/>
      <c r="F29" s="1096"/>
      <c r="G29" s="1096"/>
      <c r="H29" s="1096"/>
      <c r="I29" s="1096"/>
      <c r="J29" s="1096"/>
      <c r="K29" s="1096"/>
      <c r="L29" s="1096"/>
      <c r="M29" s="1096"/>
      <c r="N29" s="1096"/>
      <c r="O29" s="1096"/>
      <c r="P29" s="1097"/>
      <c r="Q29" s="1103">
        <v>65</v>
      </c>
      <c r="R29" s="1104"/>
      <c r="S29" s="1104"/>
      <c r="T29" s="1104"/>
      <c r="U29" s="1104"/>
      <c r="V29" s="1104">
        <v>65</v>
      </c>
      <c r="W29" s="1104"/>
      <c r="X29" s="1104"/>
      <c r="Y29" s="1104"/>
      <c r="Z29" s="1104"/>
      <c r="AA29" s="1104">
        <v>0</v>
      </c>
      <c r="AB29" s="1104"/>
      <c r="AC29" s="1104"/>
      <c r="AD29" s="1104"/>
      <c r="AE29" s="1105"/>
      <c r="AF29" s="1100">
        <v>0</v>
      </c>
      <c r="AG29" s="1101"/>
      <c r="AH29" s="1101"/>
      <c r="AI29" s="1101"/>
      <c r="AJ29" s="1102"/>
      <c r="AK29" s="1045">
        <v>23</v>
      </c>
      <c r="AL29" s="1036"/>
      <c r="AM29" s="1036"/>
      <c r="AN29" s="1036"/>
      <c r="AO29" s="1036"/>
      <c r="AP29" s="1106" t="s">
        <v>524</v>
      </c>
      <c r="AQ29" s="1106"/>
      <c r="AR29" s="1106"/>
      <c r="AS29" s="1106"/>
      <c r="AT29" s="1106"/>
      <c r="AU29" s="1106" t="s">
        <v>524</v>
      </c>
      <c r="AV29" s="1106"/>
      <c r="AW29" s="1106"/>
      <c r="AX29" s="1106"/>
      <c r="AY29" s="1106"/>
      <c r="AZ29" s="1106" t="s">
        <v>524</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15">
      <c r="A30" s="238">
        <v>3</v>
      </c>
      <c r="B30" s="1095" t="s">
        <v>407</v>
      </c>
      <c r="C30" s="1096"/>
      <c r="D30" s="1096"/>
      <c r="E30" s="1096"/>
      <c r="F30" s="1096"/>
      <c r="G30" s="1096"/>
      <c r="H30" s="1096"/>
      <c r="I30" s="1096"/>
      <c r="J30" s="1096"/>
      <c r="K30" s="1096"/>
      <c r="L30" s="1096"/>
      <c r="M30" s="1096"/>
      <c r="N30" s="1096"/>
      <c r="O30" s="1096"/>
      <c r="P30" s="1097"/>
      <c r="Q30" s="1103">
        <v>223</v>
      </c>
      <c r="R30" s="1104"/>
      <c r="S30" s="1104"/>
      <c r="T30" s="1104"/>
      <c r="U30" s="1104"/>
      <c r="V30" s="1104">
        <v>57</v>
      </c>
      <c r="W30" s="1104"/>
      <c r="X30" s="1104"/>
      <c r="Y30" s="1104"/>
      <c r="Z30" s="1104"/>
      <c r="AA30" s="1104">
        <v>30</v>
      </c>
      <c r="AB30" s="1104"/>
      <c r="AC30" s="1104"/>
      <c r="AD30" s="1104"/>
      <c r="AE30" s="1105"/>
      <c r="AF30" s="1100">
        <v>166</v>
      </c>
      <c r="AG30" s="1101"/>
      <c r="AH30" s="1101"/>
      <c r="AI30" s="1101"/>
      <c r="AJ30" s="1102"/>
      <c r="AK30" s="1045">
        <v>5</v>
      </c>
      <c r="AL30" s="1036"/>
      <c r="AM30" s="1036"/>
      <c r="AN30" s="1036"/>
      <c r="AO30" s="1036"/>
      <c r="AP30" s="1036">
        <v>423</v>
      </c>
      <c r="AQ30" s="1036"/>
      <c r="AR30" s="1036"/>
      <c r="AS30" s="1036"/>
      <c r="AT30" s="1036"/>
      <c r="AU30" s="1036">
        <v>52</v>
      </c>
      <c r="AV30" s="1036"/>
      <c r="AW30" s="1036"/>
      <c r="AX30" s="1036"/>
      <c r="AY30" s="1036"/>
      <c r="AZ30" s="1106" t="s">
        <v>524</v>
      </c>
      <c r="BA30" s="1106"/>
      <c r="BB30" s="1106"/>
      <c r="BC30" s="1106"/>
      <c r="BD30" s="1106"/>
      <c r="BE30" s="1037" t="s">
        <v>408</v>
      </c>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15">
      <c r="A31" s="238">
        <v>4</v>
      </c>
      <c r="B31" s="1095" t="s">
        <v>409</v>
      </c>
      <c r="C31" s="1096"/>
      <c r="D31" s="1096"/>
      <c r="E31" s="1096"/>
      <c r="F31" s="1096"/>
      <c r="G31" s="1096"/>
      <c r="H31" s="1096"/>
      <c r="I31" s="1096"/>
      <c r="J31" s="1096"/>
      <c r="K31" s="1096"/>
      <c r="L31" s="1096"/>
      <c r="M31" s="1096"/>
      <c r="N31" s="1096"/>
      <c r="O31" s="1096"/>
      <c r="P31" s="1097"/>
      <c r="Q31" s="1103">
        <v>36</v>
      </c>
      <c r="R31" s="1104"/>
      <c r="S31" s="1104"/>
      <c r="T31" s="1104"/>
      <c r="U31" s="1104"/>
      <c r="V31" s="1104">
        <v>35</v>
      </c>
      <c r="W31" s="1104"/>
      <c r="X31" s="1104"/>
      <c r="Y31" s="1104"/>
      <c r="Z31" s="1104"/>
      <c r="AA31" s="1104">
        <v>1</v>
      </c>
      <c r="AB31" s="1104"/>
      <c r="AC31" s="1104"/>
      <c r="AD31" s="1104"/>
      <c r="AE31" s="1105"/>
      <c r="AF31" s="1100">
        <v>1</v>
      </c>
      <c r="AG31" s="1101"/>
      <c r="AH31" s="1101"/>
      <c r="AI31" s="1101"/>
      <c r="AJ31" s="1102"/>
      <c r="AK31" s="1045">
        <v>25</v>
      </c>
      <c r="AL31" s="1036"/>
      <c r="AM31" s="1036"/>
      <c r="AN31" s="1036"/>
      <c r="AO31" s="1036"/>
      <c r="AP31" s="1036">
        <v>184</v>
      </c>
      <c r="AQ31" s="1036"/>
      <c r="AR31" s="1036"/>
      <c r="AS31" s="1036"/>
      <c r="AT31" s="1036"/>
      <c r="AU31" s="1036">
        <v>167</v>
      </c>
      <c r="AV31" s="1036"/>
      <c r="AW31" s="1036"/>
      <c r="AX31" s="1036"/>
      <c r="AY31" s="1036"/>
      <c r="AZ31" s="1106" t="s">
        <v>524</v>
      </c>
      <c r="BA31" s="1106"/>
      <c r="BB31" s="1106"/>
      <c r="BC31" s="1106"/>
      <c r="BD31" s="1106"/>
      <c r="BE31" s="1037" t="s">
        <v>410</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15">
      <c r="A32" s="238">
        <v>5</v>
      </c>
      <c r="B32" s="1095" t="s">
        <v>411</v>
      </c>
      <c r="C32" s="1096"/>
      <c r="D32" s="1096"/>
      <c r="E32" s="1096"/>
      <c r="F32" s="1096"/>
      <c r="G32" s="1096"/>
      <c r="H32" s="1096"/>
      <c r="I32" s="1096"/>
      <c r="J32" s="1096"/>
      <c r="K32" s="1096"/>
      <c r="L32" s="1096"/>
      <c r="M32" s="1096"/>
      <c r="N32" s="1096"/>
      <c r="O32" s="1096"/>
      <c r="P32" s="1097"/>
      <c r="Q32" s="1103">
        <v>132</v>
      </c>
      <c r="R32" s="1104"/>
      <c r="S32" s="1104"/>
      <c r="T32" s="1104"/>
      <c r="U32" s="1104"/>
      <c r="V32" s="1104">
        <v>128</v>
      </c>
      <c r="W32" s="1104"/>
      <c r="X32" s="1104"/>
      <c r="Y32" s="1104"/>
      <c r="Z32" s="1104"/>
      <c r="AA32" s="1104">
        <v>4</v>
      </c>
      <c r="AB32" s="1104"/>
      <c r="AC32" s="1104"/>
      <c r="AD32" s="1104"/>
      <c r="AE32" s="1105"/>
      <c r="AF32" s="1100">
        <v>4</v>
      </c>
      <c r="AG32" s="1101"/>
      <c r="AH32" s="1101"/>
      <c r="AI32" s="1101"/>
      <c r="AJ32" s="1102"/>
      <c r="AK32" s="1045">
        <v>95</v>
      </c>
      <c r="AL32" s="1036"/>
      <c r="AM32" s="1036"/>
      <c r="AN32" s="1036"/>
      <c r="AO32" s="1036"/>
      <c r="AP32" s="1036">
        <v>804</v>
      </c>
      <c r="AQ32" s="1036"/>
      <c r="AR32" s="1036"/>
      <c r="AS32" s="1036"/>
      <c r="AT32" s="1036"/>
      <c r="AU32" s="1036">
        <v>691</v>
      </c>
      <c r="AV32" s="1036"/>
      <c r="AW32" s="1036"/>
      <c r="AX32" s="1036"/>
      <c r="AY32" s="1036"/>
      <c r="AZ32" s="1106" t="s">
        <v>524</v>
      </c>
      <c r="BA32" s="1106"/>
      <c r="BB32" s="1106"/>
      <c r="BC32" s="1106"/>
      <c r="BD32" s="1106"/>
      <c r="BE32" s="1037" t="s">
        <v>410</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15">
      <c r="A33" s="238">
        <v>6</v>
      </c>
      <c r="B33" s="1095" t="s">
        <v>412</v>
      </c>
      <c r="C33" s="1096"/>
      <c r="D33" s="1096"/>
      <c r="E33" s="1096"/>
      <c r="F33" s="1096"/>
      <c r="G33" s="1096"/>
      <c r="H33" s="1096"/>
      <c r="I33" s="1096"/>
      <c r="J33" s="1096"/>
      <c r="K33" s="1096"/>
      <c r="L33" s="1096"/>
      <c r="M33" s="1096"/>
      <c r="N33" s="1096"/>
      <c r="O33" s="1096"/>
      <c r="P33" s="1097"/>
      <c r="Q33" s="1103">
        <v>16</v>
      </c>
      <c r="R33" s="1104"/>
      <c r="S33" s="1104"/>
      <c r="T33" s="1104"/>
      <c r="U33" s="1104"/>
      <c r="V33" s="1104">
        <v>16</v>
      </c>
      <c r="W33" s="1104"/>
      <c r="X33" s="1104"/>
      <c r="Y33" s="1104"/>
      <c r="Z33" s="1104"/>
      <c r="AA33" s="1104">
        <v>0</v>
      </c>
      <c r="AB33" s="1104"/>
      <c r="AC33" s="1104"/>
      <c r="AD33" s="1104"/>
      <c r="AE33" s="1105"/>
      <c r="AF33" s="1100">
        <v>0</v>
      </c>
      <c r="AG33" s="1101"/>
      <c r="AH33" s="1101"/>
      <c r="AI33" s="1101"/>
      <c r="AJ33" s="1102"/>
      <c r="AK33" s="1045">
        <v>9</v>
      </c>
      <c r="AL33" s="1036"/>
      <c r="AM33" s="1036"/>
      <c r="AN33" s="1036"/>
      <c r="AO33" s="1036"/>
      <c r="AP33" s="1106" t="s">
        <v>524</v>
      </c>
      <c r="AQ33" s="1106"/>
      <c r="AR33" s="1106"/>
      <c r="AS33" s="1106"/>
      <c r="AT33" s="1106"/>
      <c r="AU33" s="1106" t="s">
        <v>524</v>
      </c>
      <c r="AV33" s="1106"/>
      <c r="AW33" s="1106"/>
      <c r="AX33" s="1106"/>
      <c r="AY33" s="1106"/>
      <c r="AZ33" s="1106" t="s">
        <v>524</v>
      </c>
      <c r="BA33" s="1106"/>
      <c r="BB33" s="1106"/>
      <c r="BC33" s="1106"/>
      <c r="BD33" s="1106"/>
      <c r="BE33" s="1037" t="s">
        <v>410</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15">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15">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15">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15">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15">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15">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15">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15">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15">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15">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15">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15">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15">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15">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15">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15">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15">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15">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15">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15">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15">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15">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15">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15">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15">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15">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15">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15">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413</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
      <c r="A63" s="236" t="s">
        <v>393</v>
      </c>
      <c r="B63" s="1002" t="s">
        <v>414</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171</v>
      </c>
      <c r="AG63" s="1024"/>
      <c r="AH63" s="1024"/>
      <c r="AI63" s="1024"/>
      <c r="AJ63" s="1087"/>
      <c r="AK63" s="1088"/>
      <c r="AL63" s="1028"/>
      <c r="AM63" s="1028"/>
      <c r="AN63" s="1028"/>
      <c r="AO63" s="1028"/>
      <c r="AP63" s="1024">
        <v>1411</v>
      </c>
      <c r="AQ63" s="1024"/>
      <c r="AR63" s="1024"/>
      <c r="AS63" s="1024"/>
      <c r="AT63" s="1024"/>
      <c r="AU63" s="1024">
        <v>910</v>
      </c>
      <c r="AV63" s="1024"/>
      <c r="AW63" s="1024"/>
      <c r="AX63" s="1024"/>
      <c r="AY63" s="1024"/>
      <c r="AZ63" s="1082"/>
      <c r="BA63" s="1082"/>
      <c r="BB63" s="1082"/>
      <c r="BC63" s="1082"/>
      <c r="BD63" s="1082"/>
      <c r="BE63" s="1025"/>
      <c r="BF63" s="1025"/>
      <c r="BG63" s="1025"/>
      <c r="BH63" s="1025"/>
      <c r="BI63" s="1026"/>
      <c r="BJ63" s="1083" t="s">
        <v>415</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15">
      <c r="A66" s="1060" t="s">
        <v>417</v>
      </c>
      <c r="B66" s="1061"/>
      <c r="C66" s="1061"/>
      <c r="D66" s="1061"/>
      <c r="E66" s="1061"/>
      <c r="F66" s="1061"/>
      <c r="G66" s="1061"/>
      <c r="H66" s="1061"/>
      <c r="I66" s="1061"/>
      <c r="J66" s="1061"/>
      <c r="K66" s="1061"/>
      <c r="L66" s="1061"/>
      <c r="M66" s="1061"/>
      <c r="N66" s="1061"/>
      <c r="O66" s="1061"/>
      <c r="P66" s="1062"/>
      <c r="Q66" s="1066" t="s">
        <v>418</v>
      </c>
      <c r="R66" s="1067"/>
      <c r="S66" s="1067"/>
      <c r="T66" s="1067"/>
      <c r="U66" s="1068"/>
      <c r="V66" s="1066" t="s">
        <v>419</v>
      </c>
      <c r="W66" s="1067"/>
      <c r="X66" s="1067"/>
      <c r="Y66" s="1067"/>
      <c r="Z66" s="1068"/>
      <c r="AA66" s="1066" t="s">
        <v>420</v>
      </c>
      <c r="AB66" s="1067"/>
      <c r="AC66" s="1067"/>
      <c r="AD66" s="1067"/>
      <c r="AE66" s="1068"/>
      <c r="AF66" s="1072" t="s">
        <v>421</v>
      </c>
      <c r="AG66" s="1073"/>
      <c r="AH66" s="1073"/>
      <c r="AI66" s="1073"/>
      <c r="AJ66" s="1074"/>
      <c r="AK66" s="1066" t="s">
        <v>422</v>
      </c>
      <c r="AL66" s="1061"/>
      <c r="AM66" s="1061"/>
      <c r="AN66" s="1061"/>
      <c r="AO66" s="1062"/>
      <c r="AP66" s="1066" t="s">
        <v>423</v>
      </c>
      <c r="AQ66" s="1067"/>
      <c r="AR66" s="1067"/>
      <c r="AS66" s="1067"/>
      <c r="AT66" s="1068"/>
      <c r="AU66" s="1066" t="s">
        <v>424</v>
      </c>
      <c r="AV66" s="1067"/>
      <c r="AW66" s="1067"/>
      <c r="AX66" s="1067"/>
      <c r="AY66" s="1068"/>
      <c r="AZ66" s="1066" t="s">
        <v>381</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0" t="s">
        <v>591</v>
      </c>
      <c r="C68" s="1051"/>
      <c r="D68" s="1051"/>
      <c r="E68" s="1051"/>
      <c r="F68" s="1051"/>
      <c r="G68" s="1051"/>
      <c r="H68" s="1051"/>
      <c r="I68" s="1051"/>
      <c r="J68" s="1051"/>
      <c r="K68" s="1051"/>
      <c r="L68" s="1051"/>
      <c r="M68" s="1051"/>
      <c r="N68" s="1051"/>
      <c r="O68" s="1051"/>
      <c r="P68" s="1052"/>
      <c r="Q68" s="1053">
        <v>4174</v>
      </c>
      <c r="R68" s="1047"/>
      <c r="S68" s="1047"/>
      <c r="T68" s="1047"/>
      <c r="U68" s="1047"/>
      <c r="V68" s="1047">
        <v>4065</v>
      </c>
      <c r="W68" s="1047"/>
      <c r="X68" s="1047"/>
      <c r="Y68" s="1047"/>
      <c r="Z68" s="1047"/>
      <c r="AA68" s="1047">
        <v>109</v>
      </c>
      <c r="AB68" s="1047"/>
      <c r="AC68" s="1047"/>
      <c r="AD68" s="1047"/>
      <c r="AE68" s="1047"/>
      <c r="AF68" s="1047">
        <v>109</v>
      </c>
      <c r="AG68" s="1047"/>
      <c r="AH68" s="1047"/>
      <c r="AI68" s="1047"/>
      <c r="AJ68" s="1047"/>
      <c r="AK68" s="1047" t="s">
        <v>604</v>
      </c>
      <c r="AL68" s="1047"/>
      <c r="AM68" s="1047"/>
      <c r="AN68" s="1047"/>
      <c r="AO68" s="1047"/>
      <c r="AP68" s="1047">
        <v>1513</v>
      </c>
      <c r="AQ68" s="1047"/>
      <c r="AR68" s="1047"/>
      <c r="AS68" s="1047"/>
      <c r="AT68" s="1047"/>
      <c r="AU68" s="1047">
        <v>246</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592</v>
      </c>
      <c r="C69" s="1040"/>
      <c r="D69" s="1040"/>
      <c r="E69" s="1040"/>
      <c r="F69" s="1040"/>
      <c r="G69" s="1040"/>
      <c r="H69" s="1040"/>
      <c r="I69" s="1040"/>
      <c r="J69" s="1040"/>
      <c r="K69" s="1040"/>
      <c r="L69" s="1040"/>
      <c r="M69" s="1040"/>
      <c r="N69" s="1040"/>
      <c r="O69" s="1040"/>
      <c r="P69" s="1041"/>
      <c r="Q69" s="1042">
        <v>8217</v>
      </c>
      <c r="R69" s="1036"/>
      <c r="S69" s="1036"/>
      <c r="T69" s="1036"/>
      <c r="U69" s="1036"/>
      <c r="V69" s="1036">
        <v>8051</v>
      </c>
      <c r="W69" s="1036"/>
      <c r="X69" s="1036"/>
      <c r="Y69" s="1036"/>
      <c r="Z69" s="1036"/>
      <c r="AA69" s="1036">
        <v>166</v>
      </c>
      <c r="AB69" s="1036"/>
      <c r="AC69" s="1036"/>
      <c r="AD69" s="1036"/>
      <c r="AE69" s="1036"/>
      <c r="AF69" s="1036">
        <v>124</v>
      </c>
      <c r="AG69" s="1036"/>
      <c r="AH69" s="1036"/>
      <c r="AI69" s="1036"/>
      <c r="AJ69" s="1036"/>
      <c r="AK69" s="1036">
        <v>1237</v>
      </c>
      <c r="AL69" s="1036"/>
      <c r="AM69" s="1036"/>
      <c r="AN69" s="1036"/>
      <c r="AO69" s="1036"/>
      <c r="AP69" s="1036" t="s">
        <v>604</v>
      </c>
      <c r="AQ69" s="1036"/>
      <c r="AR69" s="1036"/>
      <c r="AS69" s="1036"/>
      <c r="AT69" s="1036"/>
      <c r="AU69" s="1036" t="s">
        <v>604</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593</v>
      </c>
      <c r="C70" s="1040"/>
      <c r="D70" s="1040"/>
      <c r="E70" s="1040"/>
      <c r="F70" s="1040"/>
      <c r="G70" s="1040"/>
      <c r="H70" s="1040"/>
      <c r="I70" s="1040"/>
      <c r="J70" s="1040"/>
      <c r="K70" s="1040"/>
      <c r="L70" s="1040"/>
      <c r="M70" s="1040"/>
      <c r="N70" s="1040"/>
      <c r="O70" s="1040"/>
      <c r="P70" s="1041"/>
      <c r="Q70" s="1042">
        <v>10965</v>
      </c>
      <c r="R70" s="1036"/>
      <c r="S70" s="1036"/>
      <c r="T70" s="1036"/>
      <c r="U70" s="1036"/>
      <c r="V70" s="1036">
        <v>10735</v>
      </c>
      <c r="W70" s="1036"/>
      <c r="X70" s="1036"/>
      <c r="Y70" s="1036"/>
      <c r="Z70" s="1036"/>
      <c r="AA70" s="1036">
        <v>230</v>
      </c>
      <c r="AB70" s="1036"/>
      <c r="AC70" s="1036"/>
      <c r="AD70" s="1036"/>
      <c r="AE70" s="1036"/>
      <c r="AF70" s="1036">
        <v>230</v>
      </c>
      <c r="AG70" s="1036"/>
      <c r="AH70" s="1036"/>
      <c r="AI70" s="1036"/>
      <c r="AJ70" s="1036"/>
      <c r="AK70" s="1036">
        <v>84</v>
      </c>
      <c r="AL70" s="1036"/>
      <c r="AM70" s="1036"/>
      <c r="AN70" s="1036"/>
      <c r="AO70" s="1036"/>
      <c r="AP70" s="1036" t="s">
        <v>604</v>
      </c>
      <c r="AQ70" s="1036"/>
      <c r="AR70" s="1036"/>
      <c r="AS70" s="1036"/>
      <c r="AT70" s="1036"/>
      <c r="AU70" s="1036" t="s">
        <v>604</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t="s">
        <v>594</v>
      </c>
      <c r="C71" s="1040"/>
      <c r="D71" s="1040"/>
      <c r="E71" s="1040"/>
      <c r="F71" s="1040"/>
      <c r="G71" s="1040"/>
      <c r="H71" s="1040"/>
      <c r="I71" s="1040"/>
      <c r="J71" s="1040"/>
      <c r="K71" s="1040"/>
      <c r="L71" s="1040"/>
      <c r="M71" s="1040"/>
      <c r="N71" s="1040"/>
      <c r="O71" s="1040"/>
      <c r="P71" s="1041"/>
      <c r="Q71" s="1042">
        <v>97</v>
      </c>
      <c r="R71" s="1036"/>
      <c r="S71" s="1036"/>
      <c r="T71" s="1036"/>
      <c r="U71" s="1036"/>
      <c r="V71" s="1036">
        <v>92</v>
      </c>
      <c r="W71" s="1036"/>
      <c r="X71" s="1036"/>
      <c r="Y71" s="1036"/>
      <c r="Z71" s="1036"/>
      <c r="AA71" s="1036">
        <v>5</v>
      </c>
      <c r="AB71" s="1036"/>
      <c r="AC71" s="1036"/>
      <c r="AD71" s="1036"/>
      <c r="AE71" s="1036"/>
      <c r="AF71" s="1036">
        <v>5</v>
      </c>
      <c r="AG71" s="1036"/>
      <c r="AH71" s="1036"/>
      <c r="AI71" s="1036"/>
      <c r="AJ71" s="1036"/>
      <c r="AK71" s="1036">
        <v>21</v>
      </c>
      <c r="AL71" s="1036"/>
      <c r="AM71" s="1036"/>
      <c r="AN71" s="1036"/>
      <c r="AO71" s="1036"/>
      <c r="AP71" s="1036" t="s">
        <v>604</v>
      </c>
      <c r="AQ71" s="1036"/>
      <c r="AR71" s="1036"/>
      <c r="AS71" s="1036"/>
      <c r="AT71" s="1036"/>
      <c r="AU71" s="1036" t="s">
        <v>604</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t="s">
        <v>595</v>
      </c>
      <c r="C72" s="1040"/>
      <c r="D72" s="1040"/>
      <c r="E72" s="1040"/>
      <c r="F72" s="1040"/>
      <c r="G72" s="1040"/>
      <c r="H72" s="1040"/>
      <c r="I72" s="1040"/>
      <c r="J72" s="1040"/>
      <c r="K72" s="1040"/>
      <c r="L72" s="1040"/>
      <c r="M72" s="1040"/>
      <c r="N72" s="1040"/>
      <c r="O72" s="1040"/>
      <c r="P72" s="1041"/>
      <c r="Q72" s="1042">
        <v>195</v>
      </c>
      <c r="R72" s="1036"/>
      <c r="S72" s="1036"/>
      <c r="T72" s="1036"/>
      <c r="U72" s="1036"/>
      <c r="V72" s="1036">
        <v>189</v>
      </c>
      <c r="W72" s="1036"/>
      <c r="X72" s="1036"/>
      <c r="Y72" s="1036"/>
      <c r="Z72" s="1036"/>
      <c r="AA72" s="1036">
        <v>6</v>
      </c>
      <c r="AB72" s="1036"/>
      <c r="AC72" s="1036"/>
      <c r="AD72" s="1036"/>
      <c r="AE72" s="1036"/>
      <c r="AF72" s="1036">
        <v>6</v>
      </c>
      <c r="AG72" s="1036"/>
      <c r="AH72" s="1036"/>
      <c r="AI72" s="1036"/>
      <c r="AJ72" s="1036"/>
      <c r="AK72" s="1036" t="s">
        <v>604</v>
      </c>
      <c r="AL72" s="1036"/>
      <c r="AM72" s="1036"/>
      <c r="AN72" s="1036"/>
      <c r="AO72" s="1036"/>
      <c r="AP72" s="1036" t="s">
        <v>604</v>
      </c>
      <c r="AQ72" s="1036"/>
      <c r="AR72" s="1036"/>
      <c r="AS72" s="1036"/>
      <c r="AT72" s="1036"/>
      <c r="AU72" s="1036" t="s">
        <v>604</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t="s">
        <v>596</v>
      </c>
      <c r="C73" s="1040"/>
      <c r="D73" s="1040"/>
      <c r="E73" s="1040"/>
      <c r="F73" s="1040"/>
      <c r="G73" s="1040"/>
      <c r="H73" s="1040"/>
      <c r="I73" s="1040"/>
      <c r="J73" s="1040"/>
      <c r="K73" s="1040"/>
      <c r="L73" s="1040"/>
      <c r="M73" s="1040"/>
      <c r="N73" s="1040"/>
      <c r="O73" s="1040"/>
      <c r="P73" s="1041"/>
      <c r="Q73" s="1042">
        <v>161625</v>
      </c>
      <c r="R73" s="1036"/>
      <c r="S73" s="1036"/>
      <c r="T73" s="1036"/>
      <c r="U73" s="1036"/>
      <c r="V73" s="1036">
        <v>158326</v>
      </c>
      <c r="W73" s="1036"/>
      <c r="X73" s="1036"/>
      <c r="Y73" s="1036"/>
      <c r="Z73" s="1036"/>
      <c r="AA73" s="1036">
        <v>3299</v>
      </c>
      <c r="AB73" s="1036"/>
      <c r="AC73" s="1036"/>
      <c r="AD73" s="1036"/>
      <c r="AE73" s="1036"/>
      <c r="AF73" s="1036">
        <v>3299</v>
      </c>
      <c r="AG73" s="1036"/>
      <c r="AH73" s="1036"/>
      <c r="AI73" s="1036"/>
      <c r="AJ73" s="1036"/>
      <c r="AK73" s="1036" t="s">
        <v>604</v>
      </c>
      <c r="AL73" s="1036"/>
      <c r="AM73" s="1036"/>
      <c r="AN73" s="1036"/>
      <c r="AO73" s="1036"/>
      <c r="AP73" s="1036" t="s">
        <v>604</v>
      </c>
      <c r="AQ73" s="1036"/>
      <c r="AR73" s="1036"/>
      <c r="AS73" s="1036"/>
      <c r="AT73" s="1036"/>
      <c r="AU73" s="1036" t="s">
        <v>604</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393</v>
      </c>
      <c r="B88" s="1002" t="s">
        <v>425</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3815</v>
      </c>
      <c r="AG88" s="1024"/>
      <c r="AH88" s="1024"/>
      <c r="AI88" s="1024"/>
      <c r="AJ88" s="1024"/>
      <c r="AK88" s="1028"/>
      <c r="AL88" s="1028"/>
      <c r="AM88" s="1028"/>
      <c r="AN88" s="1028"/>
      <c r="AO88" s="1028"/>
      <c r="AP88" s="1024">
        <v>1513</v>
      </c>
      <c r="AQ88" s="1024"/>
      <c r="AR88" s="1024"/>
      <c r="AS88" s="1024"/>
      <c r="AT88" s="1024"/>
      <c r="AU88" s="1024">
        <v>246</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1002" t="s">
        <v>426</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13</v>
      </c>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433</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434</v>
      </c>
      <c r="AB109" s="961"/>
      <c r="AC109" s="961"/>
      <c r="AD109" s="961"/>
      <c r="AE109" s="962"/>
      <c r="AF109" s="963" t="s">
        <v>435</v>
      </c>
      <c r="AG109" s="961"/>
      <c r="AH109" s="961"/>
      <c r="AI109" s="961"/>
      <c r="AJ109" s="962"/>
      <c r="AK109" s="963" t="s">
        <v>308</v>
      </c>
      <c r="AL109" s="961"/>
      <c r="AM109" s="961"/>
      <c r="AN109" s="961"/>
      <c r="AO109" s="962"/>
      <c r="AP109" s="963" t="s">
        <v>436</v>
      </c>
      <c r="AQ109" s="961"/>
      <c r="AR109" s="961"/>
      <c r="AS109" s="961"/>
      <c r="AT109" s="994"/>
      <c r="AU109" s="960" t="s">
        <v>433</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434</v>
      </c>
      <c r="BR109" s="961"/>
      <c r="BS109" s="961"/>
      <c r="BT109" s="961"/>
      <c r="BU109" s="962"/>
      <c r="BV109" s="963" t="s">
        <v>435</v>
      </c>
      <c r="BW109" s="961"/>
      <c r="BX109" s="961"/>
      <c r="BY109" s="961"/>
      <c r="BZ109" s="962"/>
      <c r="CA109" s="963" t="s">
        <v>308</v>
      </c>
      <c r="CB109" s="961"/>
      <c r="CC109" s="961"/>
      <c r="CD109" s="961"/>
      <c r="CE109" s="962"/>
      <c r="CF109" s="1001" t="s">
        <v>436</v>
      </c>
      <c r="CG109" s="1001"/>
      <c r="CH109" s="1001"/>
      <c r="CI109" s="1001"/>
      <c r="CJ109" s="1001"/>
      <c r="CK109" s="963" t="s">
        <v>437</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434</v>
      </c>
      <c r="DH109" s="961"/>
      <c r="DI109" s="961"/>
      <c r="DJ109" s="961"/>
      <c r="DK109" s="962"/>
      <c r="DL109" s="963" t="s">
        <v>435</v>
      </c>
      <c r="DM109" s="961"/>
      <c r="DN109" s="961"/>
      <c r="DO109" s="961"/>
      <c r="DP109" s="962"/>
      <c r="DQ109" s="963" t="s">
        <v>308</v>
      </c>
      <c r="DR109" s="961"/>
      <c r="DS109" s="961"/>
      <c r="DT109" s="961"/>
      <c r="DU109" s="962"/>
      <c r="DV109" s="963" t="s">
        <v>436</v>
      </c>
      <c r="DW109" s="961"/>
      <c r="DX109" s="961"/>
      <c r="DY109" s="961"/>
      <c r="DZ109" s="994"/>
    </row>
    <row r="110" spans="1:131" s="226" customFormat="1" ht="26.25" customHeight="1" x14ac:dyDescent="0.15">
      <c r="A110" s="872" t="s">
        <v>438</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413835</v>
      </c>
      <c r="AB110" s="954"/>
      <c r="AC110" s="954"/>
      <c r="AD110" s="954"/>
      <c r="AE110" s="955"/>
      <c r="AF110" s="956">
        <v>464209</v>
      </c>
      <c r="AG110" s="954"/>
      <c r="AH110" s="954"/>
      <c r="AI110" s="954"/>
      <c r="AJ110" s="955"/>
      <c r="AK110" s="956">
        <v>499373</v>
      </c>
      <c r="AL110" s="954"/>
      <c r="AM110" s="954"/>
      <c r="AN110" s="954"/>
      <c r="AO110" s="955"/>
      <c r="AP110" s="957">
        <v>18.899999999999999</v>
      </c>
      <c r="AQ110" s="958"/>
      <c r="AR110" s="958"/>
      <c r="AS110" s="958"/>
      <c r="AT110" s="959"/>
      <c r="AU110" s="995" t="s">
        <v>72</v>
      </c>
      <c r="AV110" s="996"/>
      <c r="AW110" s="996"/>
      <c r="AX110" s="996"/>
      <c r="AY110" s="996"/>
      <c r="AZ110" s="925" t="s">
        <v>439</v>
      </c>
      <c r="BA110" s="873"/>
      <c r="BB110" s="873"/>
      <c r="BC110" s="873"/>
      <c r="BD110" s="873"/>
      <c r="BE110" s="873"/>
      <c r="BF110" s="873"/>
      <c r="BG110" s="873"/>
      <c r="BH110" s="873"/>
      <c r="BI110" s="873"/>
      <c r="BJ110" s="873"/>
      <c r="BK110" s="873"/>
      <c r="BL110" s="873"/>
      <c r="BM110" s="873"/>
      <c r="BN110" s="873"/>
      <c r="BO110" s="873"/>
      <c r="BP110" s="874"/>
      <c r="BQ110" s="926">
        <v>4510427</v>
      </c>
      <c r="BR110" s="907"/>
      <c r="BS110" s="907"/>
      <c r="BT110" s="907"/>
      <c r="BU110" s="907"/>
      <c r="BV110" s="907">
        <v>4433099</v>
      </c>
      <c r="BW110" s="907"/>
      <c r="BX110" s="907"/>
      <c r="BY110" s="907"/>
      <c r="BZ110" s="907"/>
      <c r="CA110" s="907">
        <v>4845408</v>
      </c>
      <c r="CB110" s="907"/>
      <c r="CC110" s="907"/>
      <c r="CD110" s="907"/>
      <c r="CE110" s="907"/>
      <c r="CF110" s="931">
        <v>183.8</v>
      </c>
      <c r="CG110" s="932"/>
      <c r="CH110" s="932"/>
      <c r="CI110" s="932"/>
      <c r="CJ110" s="932"/>
      <c r="CK110" s="991" t="s">
        <v>440</v>
      </c>
      <c r="CL110" s="884"/>
      <c r="CM110" s="925" t="s">
        <v>441</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442</v>
      </c>
      <c r="DH110" s="907"/>
      <c r="DI110" s="907"/>
      <c r="DJ110" s="907"/>
      <c r="DK110" s="907"/>
      <c r="DL110" s="907" t="s">
        <v>443</v>
      </c>
      <c r="DM110" s="907"/>
      <c r="DN110" s="907"/>
      <c r="DO110" s="907"/>
      <c r="DP110" s="907"/>
      <c r="DQ110" s="907" t="s">
        <v>128</v>
      </c>
      <c r="DR110" s="907"/>
      <c r="DS110" s="907"/>
      <c r="DT110" s="907"/>
      <c r="DU110" s="907"/>
      <c r="DV110" s="908" t="s">
        <v>128</v>
      </c>
      <c r="DW110" s="908"/>
      <c r="DX110" s="908"/>
      <c r="DY110" s="908"/>
      <c r="DZ110" s="909"/>
    </row>
    <row r="111" spans="1:131" s="226" customFormat="1" ht="26.25" customHeight="1" x14ac:dyDescent="0.15">
      <c r="A111" s="839" t="s">
        <v>444</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443</v>
      </c>
      <c r="AB111" s="984"/>
      <c r="AC111" s="984"/>
      <c r="AD111" s="984"/>
      <c r="AE111" s="985"/>
      <c r="AF111" s="986" t="s">
        <v>445</v>
      </c>
      <c r="AG111" s="984"/>
      <c r="AH111" s="984"/>
      <c r="AI111" s="984"/>
      <c r="AJ111" s="985"/>
      <c r="AK111" s="986" t="s">
        <v>445</v>
      </c>
      <c r="AL111" s="984"/>
      <c r="AM111" s="984"/>
      <c r="AN111" s="984"/>
      <c r="AO111" s="985"/>
      <c r="AP111" s="987" t="s">
        <v>446</v>
      </c>
      <c r="AQ111" s="988"/>
      <c r="AR111" s="988"/>
      <c r="AS111" s="988"/>
      <c r="AT111" s="989"/>
      <c r="AU111" s="997"/>
      <c r="AV111" s="998"/>
      <c r="AW111" s="998"/>
      <c r="AX111" s="998"/>
      <c r="AY111" s="998"/>
      <c r="AZ111" s="880" t="s">
        <v>447</v>
      </c>
      <c r="BA111" s="817"/>
      <c r="BB111" s="817"/>
      <c r="BC111" s="817"/>
      <c r="BD111" s="817"/>
      <c r="BE111" s="817"/>
      <c r="BF111" s="817"/>
      <c r="BG111" s="817"/>
      <c r="BH111" s="817"/>
      <c r="BI111" s="817"/>
      <c r="BJ111" s="817"/>
      <c r="BK111" s="817"/>
      <c r="BL111" s="817"/>
      <c r="BM111" s="817"/>
      <c r="BN111" s="817"/>
      <c r="BO111" s="817"/>
      <c r="BP111" s="818"/>
      <c r="BQ111" s="881" t="s">
        <v>445</v>
      </c>
      <c r="BR111" s="882"/>
      <c r="BS111" s="882"/>
      <c r="BT111" s="882"/>
      <c r="BU111" s="882"/>
      <c r="BV111" s="882" t="s">
        <v>445</v>
      </c>
      <c r="BW111" s="882"/>
      <c r="BX111" s="882"/>
      <c r="BY111" s="882"/>
      <c r="BZ111" s="882"/>
      <c r="CA111" s="882" t="s">
        <v>443</v>
      </c>
      <c r="CB111" s="882"/>
      <c r="CC111" s="882"/>
      <c r="CD111" s="882"/>
      <c r="CE111" s="882"/>
      <c r="CF111" s="940" t="s">
        <v>445</v>
      </c>
      <c r="CG111" s="941"/>
      <c r="CH111" s="941"/>
      <c r="CI111" s="941"/>
      <c r="CJ111" s="941"/>
      <c r="CK111" s="992"/>
      <c r="CL111" s="886"/>
      <c r="CM111" s="880" t="s">
        <v>448</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445</v>
      </c>
      <c r="DH111" s="882"/>
      <c r="DI111" s="882"/>
      <c r="DJ111" s="882"/>
      <c r="DK111" s="882"/>
      <c r="DL111" s="882" t="s">
        <v>443</v>
      </c>
      <c r="DM111" s="882"/>
      <c r="DN111" s="882"/>
      <c r="DO111" s="882"/>
      <c r="DP111" s="882"/>
      <c r="DQ111" s="882" t="s">
        <v>449</v>
      </c>
      <c r="DR111" s="882"/>
      <c r="DS111" s="882"/>
      <c r="DT111" s="882"/>
      <c r="DU111" s="882"/>
      <c r="DV111" s="859" t="s">
        <v>128</v>
      </c>
      <c r="DW111" s="859"/>
      <c r="DX111" s="859"/>
      <c r="DY111" s="859"/>
      <c r="DZ111" s="860"/>
    </row>
    <row r="112" spans="1:131" s="226" customFormat="1" ht="26.25" customHeight="1" x14ac:dyDescent="0.15">
      <c r="A112" s="977" t="s">
        <v>450</v>
      </c>
      <c r="B112" s="978"/>
      <c r="C112" s="817" t="s">
        <v>451</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442</v>
      </c>
      <c r="AB112" s="845"/>
      <c r="AC112" s="845"/>
      <c r="AD112" s="845"/>
      <c r="AE112" s="846"/>
      <c r="AF112" s="847" t="s">
        <v>128</v>
      </c>
      <c r="AG112" s="845"/>
      <c r="AH112" s="845"/>
      <c r="AI112" s="845"/>
      <c r="AJ112" s="846"/>
      <c r="AK112" s="847" t="s">
        <v>128</v>
      </c>
      <c r="AL112" s="845"/>
      <c r="AM112" s="845"/>
      <c r="AN112" s="845"/>
      <c r="AO112" s="846"/>
      <c r="AP112" s="889" t="s">
        <v>445</v>
      </c>
      <c r="AQ112" s="890"/>
      <c r="AR112" s="890"/>
      <c r="AS112" s="890"/>
      <c r="AT112" s="891"/>
      <c r="AU112" s="997"/>
      <c r="AV112" s="998"/>
      <c r="AW112" s="998"/>
      <c r="AX112" s="998"/>
      <c r="AY112" s="998"/>
      <c r="AZ112" s="880" t="s">
        <v>452</v>
      </c>
      <c r="BA112" s="817"/>
      <c r="BB112" s="817"/>
      <c r="BC112" s="817"/>
      <c r="BD112" s="817"/>
      <c r="BE112" s="817"/>
      <c r="BF112" s="817"/>
      <c r="BG112" s="817"/>
      <c r="BH112" s="817"/>
      <c r="BI112" s="817"/>
      <c r="BJ112" s="817"/>
      <c r="BK112" s="817"/>
      <c r="BL112" s="817"/>
      <c r="BM112" s="817"/>
      <c r="BN112" s="817"/>
      <c r="BO112" s="817"/>
      <c r="BP112" s="818"/>
      <c r="BQ112" s="881">
        <v>1058118</v>
      </c>
      <c r="BR112" s="882"/>
      <c r="BS112" s="882"/>
      <c r="BT112" s="882"/>
      <c r="BU112" s="882"/>
      <c r="BV112" s="882">
        <v>984977</v>
      </c>
      <c r="BW112" s="882"/>
      <c r="BX112" s="882"/>
      <c r="BY112" s="882"/>
      <c r="BZ112" s="882"/>
      <c r="CA112" s="882">
        <v>910346</v>
      </c>
      <c r="CB112" s="882"/>
      <c r="CC112" s="882"/>
      <c r="CD112" s="882"/>
      <c r="CE112" s="882"/>
      <c r="CF112" s="940">
        <v>34.5</v>
      </c>
      <c r="CG112" s="941"/>
      <c r="CH112" s="941"/>
      <c r="CI112" s="941"/>
      <c r="CJ112" s="941"/>
      <c r="CK112" s="992"/>
      <c r="CL112" s="886"/>
      <c r="CM112" s="880" t="s">
        <v>453</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128</v>
      </c>
      <c r="DH112" s="882"/>
      <c r="DI112" s="882"/>
      <c r="DJ112" s="882"/>
      <c r="DK112" s="882"/>
      <c r="DL112" s="882" t="s">
        <v>454</v>
      </c>
      <c r="DM112" s="882"/>
      <c r="DN112" s="882"/>
      <c r="DO112" s="882"/>
      <c r="DP112" s="882"/>
      <c r="DQ112" s="882" t="s">
        <v>445</v>
      </c>
      <c r="DR112" s="882"/>
      <c r="DS112" s="882"/>
      <c r="DT112" s="882"/>
      <c r="DU112" s="882"/>
      <c r="DV112" s="859" t="s">
        <v>128</v>
      </c>
      <c r="DW112" s="859"/>
      <c r="DX112" s="859"/>
      <c r="DY112" s="859"/>
      <c r="DZ112" s="860"/>
    </row>
    <row r="113" spans="1:130" s="226" customFormat="1" ht="26.25" customHeight="1" x14ac:dyDescent="0.15">
      <c r="A113" s="979"/>
      <c r="B113" s="980"/>
      <c r="C113" s="817" t="s">
        <v>455</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100657</v>
      </c>
      <c r="AB113" s="984"/>
      <c r="AC113" s="984"/>
      <c r="AD113" s="984"/>
      <c r="AE113" s="985"/>
      <c r="AF113" s="986">
        <v>99586</v>
      </c>
      <c r="AG113" s="984"/>
      <c r="AH113" s="984"/>
      <c r="AI113" s="984"/>
      <c r="AJ113" s="985"/>
      <c r="AK113" s="986">
        <v>101099</v>
      </c>
      <c r="AL113" s="984"/>
      <c r="AM113" s="984"/>
      <c r="AN113" s="984"/>
      <c r="AO113" s="985"/>
      <c r="AP113" s="987">
        <v>3.8</v>
      </c>
      <c r="AQ113" s="988"/>
      <c r="AR113" s="988"/>
      <c r="AS113" s="988"/>
      <c r="AT113" s="989"/>
      <c r="AU113" s="997"/>
      <c r="AV113" s="998"/>
      <c r="AW113" s="998"/>
      <c r="AX113" s="998"/>
      <c r="AY113" s="998"/>
      <c r="AZ113" s="880" t="s">
        <v>456</v>
      </c>
      <c r="BA113" s="817"/>
      <c r="BB113" s="817"/>
      <c r="BC113" s="817"/>
      <c r="BD113" s="817"/>
      <c r="BE113" s="817"/>
      <c r="BF113" s="817"/>
      <c r="BG113" s="817"/>
      <c r="BH113" s="817"/>
      <c r="BI113" s="817"/>
      <c r="BJ113" s="817"/>
      <c r="BK113" s="817"/>
      <c r="BL113" s="817"/>
      <c r="BM113" s="817"/>
      <c r="BN113" s="817"/>
      <c r="BO113" s="817"/>
      <c r="BP113" s="818"/>
      <c r="BQ113" s="881">
        <v>115073</v>
      </c>
      <c r="BR113" s="882"/>
      <c r="BS113" s="882"/>
      <c r="BT113" s="882"/>
      <c r="BU113" s="882"/>
      <c r="BV113" s="882">
        <v>97850</v>
      </c>
      <c r="BW113" s="882"/>
      <c r="BX113" s="882"/>
      <c r="BY113" s="882"/>
      <c r="BZ113" s="882"/>
      <c r="CA113" s="882">
        <v>343826</v>
      </c>
      <c r="CB113" s="882"/>
      <c r="CC113" s="882"/>
      <c r="CD113" s="882"/>
      <c r="CE113" s="882"/>
      <c r="CF113" s="940">
        <v>13</v>
      </c>
      <c r="CG113" s="941"/>
      <c r="CH113" s="941"/>
      <c r="CI113" s="941"/>
      <c r="CJ113" s="941"/>
      <c r="CK113" s="992"/>
      <c r="CL113" s="886"/>
      <c r="CM113" s="880" t="s">
        <v>457</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128</v>
      </c>
      <c r="DH113" s="845"/>
      <c r="DI113" s="845"/>
      <c r="DJ113" s="845"/>
      <c r="DK113" s="846"/>
      <c r="DL113" s="847" t="s">
        <v>128</v>
      </c>
      <c r="DM113" s="845"/>
      <c r="DN113" s="845"/>
      <c r="DO113" s="845"/>
      <c r="DP113" s="846"/>
      <c r="DQ113" s="847" t="s">
        <v>443</v>
      </c>
      <c r="DR113" s="845"/>
      <c r="DS113" s="845"/>
      <c r="DT113" s="845"/>
      <c r="DU113" s="846"/>
      <c r="DV113" s="889" t="s">
        <v>128</v>
      </c>
      <c r="DW113" s="890"/>
      <c r="DX113" s="890"/>
      <c r="DY113" s="890"/>
      <c r="DZ113" s="891"/>
    </row>
    <row r="114" spans="1:130" s="226" customFormat="1" ht="26.25" customHeight="1" x14ac:dyDescent="0.15">
      <c r="A114" s="979"/>
      <c r="B114" s="980"/>
      <c r="C114" s="817" t="s">
        <v>458</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17493</v>
      </c>
      <c r="AB114" s="845"/>
      <c r="AC114" s="845"/>
      <c r="AD114" s="845"/>
      <c r="AE114" s="846"/>
      <c r="AF114" s="847">
        <v>17472</v>
      </c>
      <c r="AG114" s="845"/>
      <c r="AH114" s="845"/>
      <c r="AI114" s="845"/>
      <c r="AJ114" s="846"/>
      <c r="AK114" s="847">
        <v>16617</v>
      </c>
      <c r="AL114" s="845"/>
      <c r="AM114" s="845"/>
      <c r="AN114" s="845"/>
      <c r="AO114" s="846"/>
      <c r="AP114" s="889">
        <v>0.6</v>
      </c>
      <c r="AQ114" s="890"/>
      <c r="AR114" s="890"/>
      <c r="AS114" s="890"/>
      <c r="AT114" s="891"/>
      <c r="AU114" s="997"/>
      <c r="AV114" s="998"/>
      <c r="AW114" s="998"/>
      <c r="AX114" s="998"/>
      <c r="AY114" s="998"/>
      <c r="AZ114" s="880" t="s">
        <v>459</v>
      </c>
      <c r="BA114" s="817"/>
      <c r="BB114" s="817"/>
      <c r="BC114" s="817"/>
      <c r="BD114" s="817"/>
      <c r="BE114" s="817"/>
      <c r="BF114" s="817"/>
      <c r="BG114" s="817"/>
      <c r="BH114" s="817"/>
      <c r="BI114" s="817"/>
      <c r="BJ114" s="817"/>
      <c r="BK114" s="817"/>
      <c r="BL114" s="817"/>
      <c r="BM114" s="817"/>
      <c r="BN114" s="817"/>
      <c r="BO114" s="817"/>
      <c r="BP114" s="818"/>
      <c r="BQ114" s="881">
        <v>328059</v>
      </c>
      <c r="BR114" s="882"/>
      <c r="BS114" s="882"/>
      <c r="BT114" s="882"/>
      <c r="BU114" s="882"/>
      <c r="BV114" s="882">
        <v>314425</v>
      </c>
      <c r="BW114" s="882"/>
      <c r="BX114" s="882"/>
      <c r="BY114" s="882"/>
      <c r="BZ114" s="882"/>
      <c r="CA114" s="882">
        <v>310583</v>
      </c>
      <c r="CB114" s="882"/>
      <c r="CC114" s="882"/>
      <c r="CD114" s="882"/>
      <c r="CE114" s="882"/>
      <c r="CF114" s="940">
        <v>11.8</v>
      </c>
      <c r="CG114" s="941"/>
      <c r="CH114" s="941"/>
      <c r="CI114" s="941"/>
      <c r="CJ114" s="941"/>
      <c r="CK114" s="992"/>
      <c r="CL114" s="886"/>
      <c r="CM114" s="880" t="s">
        <v>460</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128</v>
      </c>
      <c r="DH114" s="845"/>
      <c r="DI114" s="845"/>
      <c r="DJ114" s="845"/>
      <c r="DK114" s="846"/>
      <c r="DL114" s="847" t="s">
        <v>445</v>
      </c>
      <c r="DM114" s="845"/>
      <c r="DN114" s="845"/>
      <c r="DO114" s="845"/>
      <c r="DP114" s="846"/>
      <c r="DQ114" s="847" t="s">
        <v>128</v>
      </c>
      <c r="DR114" s="845"/>
      <c r="DS114" s="845"/>
      <c r="DT114" s="845"/>
      <c r="DU114" s="846"/>
      <c r="DV114" s="889" t="s">
        <v>443</v>
      </c>
      <c r="DW114" s="890"/>
      <c r="DX114" s="890"/>
      <c r="DY114" s="890"/>
      <c r="DZ114" s="891"/>
    </row>
    <row r="115" spans="1:130" s="226" customFormat="1" ht="26.25" customHeight="1" x14ac:dyDescent="0.15">
      <c r="A115" s="979"/>
      <c r="B115" s="980"/>
      <c r="C115" s="817" t="s">
        <v>461</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244</v>
      </c>
      <c r="AB115" s="984"/>
      <c r="AC115" s="984"/>
      <c r="AD115" s="984"/>
      <c r="AE115" s="985"/>
      <c r="AF115" s="986">
        <v>286</v>
      </c>
      <c r="AG115" s="984"/>
      <c r="AH115" s="984"/>
      <c r="AI115" s="984"/>
      <c r="AJ115" s="985"/>
      <c r="AK115" s="986">
        <v>283</v>
      </c>
      <c r="AL115" s="984"/>
      <c r="AM115" s="984"/>
      <c r="AN115" s="984"/>
      <c r="AO115" s="985"/>
      <c r="AP115" s="987">
        <v>0</v>
      </c>
      <c r="AQ115" s="988"/>
      <c r="AR115" s="988"/>
      <c r="AS115" s="988"/>
      <c r="AT115" s="989"/>
      <c r="AU115" s="997"/>
      <c r="AV115" s="998"/>
      <c r="AW115" s="998"/>
      <c r="AX115" s="998"/>
      <c r="AY115" s="998"/>
      <c r="AZ115" s="880" t="s">
        <v>462</v>
      </c>
      <c r="BA115" s="817"/>
      <c r="BB115" s="817"/>
      <c r="BC115" s="817"/>
      <c r="BD115" s="817"/>
      <c r="BE115" s="817"/>
      <c r="BF115" s="817"/>
      <c r="BG115" s="817"/>
      <c r="BH115" s="817"/>
      <c r="BI115" s="817"/>
      <c r="BJ115" s="817"/>
      <c r="BK115" s="817"/>
      <c r="BL115" s="817"/>
      <c r="BM115" s="817"/>
      <c r="BN115" s="817"/>
      <c r="BO115" s="817"/>
      <c r="BP115" s="818"/>
      <c r="BQ115" s="881" t="s">
        <v>443</v>
      </c>
      <c r="BR115" s="882"/>
      <c r="BS115" s="882"/>
      <c r="BT115" s="882"/>
      <c r="BU115" s="882"/>
      <c r="BV115" s="882" t="s">
        <v>128</v>
      </c>
      <c r="BW115" s="882"/>
      <c r="BX115" s="882"/>
      <c r="BY115" s="882"/>
      <c r="BZ115" s="882"/>
      <c r="CA115" s="882" t="s">
        <v>128</v>
      </c>
      <c r="CB115" s="882"/>
      <c r="CC115" s="882"/>
      <c r="CD115" s="882"/>
      <c r="CE115" s="882"/>
      <c r="CF115" s="940" t="s">
        <v>128</v>
      </c>
      <c r="CG115" s="941"/>
      <c r="CH115" s="941"/>
      <c r="CI115" s="941"/>
      <c r="CJ115" s="941"/>
      <c r="CK115" s="992"/>
      <c r="CL115" s="886"/>
      <c r="CM115" s="880" t="s">
        <v>463</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442</v>
      </c>
      <c r="DH115" s="845"/>
      <c r="DI115" s="845"/>
      <c r="DJ115" s="845"/>
      <c r="DK115" s="846"/>
      <c r="DL115" s="847" t="s">
        <v>443</v>
      </c>
      <c r="DM115" s="845"/>
      <c r="DN115" s="845"/>
      <c r="DO115" s="845"/>
      <c r="DP115" s="846"/>
      <c r="DQ115" s="847" t="s">
        <v>454</v>
      </c>
      <c r="DR115" s="845"/>
      <c r="DS115" s="845"/>
      <c r="DT115" s="845"/>
      <c r="DU115" s="846"/>
      <c r="DV115" s="889" t="s">
        <v>128</v>
      </c>
      <c r="DW115" s="890"/>
      <c r="DX115" s="890"/>
      <c r="DY115" s="890"/>
      <c r="DZ115" s="891"/>
    </row>
    <row r="116" spans="1:130" s="226" customFormat="1" ht="26.25" customHeight="1" x14ac:dyDescent="0.15">
      <c r="A116" s="981"/>
      <c r="B116" s="982"/>
      <c r="C116" s="904" t="s">
        <v>464</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128</v>
      </c>
      <c r="AB116" s="845"/>
      <c r="AC116" s="845"/>
      <c r="AD116" s="845"/>
      <c r="AE116" s="846"/>
      <c r="AF116" s="847" t="s">
        <v>445</v>
      </c>
      <c r="AG116" s="845"/>
      <c r="AH116" s="845"/>
      <c r="AI116" s="845"/>
      <c r="AJ116" s="846"/>
      <c r="AK116" s="847" t="s">
        <v>445</v>
      </c>
      <c r="AL116" s="845"/>
      <c r="AM116" s="845"/>
      <c r="AN116" s="845"/>
      <c r="AO116" s="846"/>
      <c r="AP116" s="889" t="s">
        <v>446</v>
      </c>
      <c r="AQ116" s="890"/>
      <c r="AR116" s="890"/>
      <c r="AS116" s="890"/>
      <c r="AT116" s="891"/>
      <c r="AU116" s="997"/>
      <c r="AV116" s="998"/>
      <c r="AW116" s="998"/>
      <c r="AX116" s="998"/>
      <c r="AY116" s="998"/>
      <c r="AZ116" s="974" t="s">
        <v>465</v>
      </c>
      <c r="BA116" s="975"/>
      <c r="BB116" s="975"/>
      <c r="BC116" s="975"/>
      <c r="BD116" s="975"/>
      <c r="BE116" s="975"/>
      <c r="BF116" s="975"/>
      <c r="BG116" s="975"/>
      <c r="BH116" s="975"/>
      <c r="BI116" s="975"/>
      <c r="BJ116" s="975"/>
      <c r="BK116" s="975"/>
      <c r="BL116" s="975"/>
      <c r="BM116" s="975"/>
      <c r="BN116" s="975"/>
      <c r="BO116" s="975"/>
      <c r="BP116" s="976"/>
      <c r="BQ116" s="881" t="s">
        <v>128</v>
      </c>
      <c r="BR116" s="882"/>
      <c r="BS116" s="882"/>
      <c r="BT116" s="882"/>
      <c r="BU116" s="882"/>
      <c r="BV116" s="882" t="s">
        <v>466</v>
      </c>
      <c r="BW116" s="882"/>
      <c r="BX116" s="882"/>
      <c r="BY116" s="882"/>
      <c r="BZ116" s="882"/>
      <c r="CA116" s="882" t="s">
        <v>443</v>
      </c>
      <c r="CB116" s="882"/>
      <c r="CC116" s="882"/>
      <c r="CD116" s="882"/>
      <c r="CE116" s="882"/>
      <c r="CF116" s="940" t="s">
        <v>128</v>
      </c>
      <c r="CG116" s="941"/>
      <c r="CH116" s="941"/>
      <c r="CI116" s="941"/>
      <c r="CJ116" s="941"/>
      <c r="CK116" s="992"/>
      <c r="CL116" s="886"/>
      <c r="CM116" s="880" t="s">
        <v>467</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454</v>
      </c>
      <c r="DH116" s="845"/>
      <c r="DI116" s="845"/>
      <c r="DJ116" s="845"/>
      <c r="DK116" s="846"/>
      <c r="DL116" s="847" t="s">
        <v>128</v>
      </c>
      <c r="DM116" s="845"/>
      <c r="DN116" s="845"/>
      <c r="DO116" s="845"/>
      <c r="DP116" s="846"/>
      <c r="DQ116" s="847" t="s">
        <v>128</v>
      </c>
      <c r="DR116" s="845"/>
      <c r="DS116" s="845"/>
      <c r="DT116" s="845"/>
      <c r="DU116" s="846"/>
      <c r="DV116" s="889" t="s">
        <v>443</v>
      </c>
      <c r="DW116" s="890"/>
      <c r="DX116" s="890"/>
      <c r="DY116" s="890"/>
      <c r="DZ116" s="891"/>
    </row>
    <row r="117" spans="1:130" s="226" customFormat="1" ht="26.25" customHeight="1" x14ac:dyDescent="0.15">
      <c r="A117" s="960" t="s">
        <v>188</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468</v>
      </c>
      <c r="Z117" s="962"/>
      <c r="AA117" s="967">
        <v>532229</v>
      </c>
      <c r="AB117" s="968"/>
      <c r="AC117" s="968"/>
      <c r="AD117" s="968"/>
      <c r="AE117" s="969"/>
      <c r="AF117" s="970">
        <v>581553</v>
      </c>
      <c r="AG117" s="968"/>
      <c r="AH117" s="968"/>
      <c r="AI117" s="968"/>
      <c r="AJ117" s="969"/>
      <c r="AK117" s="970">
        <v>617372</v>
      </c>
      <c r="AL117" s="968"/>
      <c r="AM117" s="968"/>
      <c r="AN117" s="968"/>
      <c r="AO117" s="969"/>
      <c r="AP117" s="971"/>
      <c r="AQ117" s="972"/>
      <c r="AR117" s="972"/>
      <c r="AS117" s="972"/>
      <c r="AT117" s="973"/>
      <c r="AU117" s="997"/>
      <c r="AV117" s="998"/>
      <c r="AW117" s="998"/>
      <c r="AX117" s="998"/>
      <c r="AY117" s="998"/>
      <c r="AZ117" s="928" t="s">
        <v>469</v>
      </c>
      <c r="BA117" s="929"/>
      <c r="BB117" s="929"/>
      <c r="BC117" s="929"/>
      <c r="BD117" s="929"/>
      <c r="BE117" s="929"/>
      <c r="BF117" s="929"/>
      <c r="BG117" s="929"/>
      <c r="BH117" s="929"/>
      <c r="BI117" s="929"/>
      <c r="BJ117" s="929"/>
      <c r="BK117" s="929"/>
      <c r="BL117" s="929"/>
      <c r="BM117" s="929"/>
      <c r="BN117" s="929"/>
      <c r="BO117" s="929"/>
      <c r="BP117" s="930"/>
      <c r="BQ117" s="881" t="s">
        <v>443</v>
      </c>
      <c r="BR117" s="882"/>
      <c r="BS117" s="882"/>
      <c r="BT117" s="882"/>
      <c r="BU117" s="882"/>
      <c r="BV117" s="882" t="s">
        <v>128</v>
      </c>
      <c r="BW117" s="882"/>
      <c r="BX117" s="882"/>
      <c r="BY117" s="882"/>
      <c r="BZ117" s="882"/>
      <c r="CA117" s="882" t="s">
        <v>445</v>
      </c>
      <c r="CB117" s="882"/>
      <c r="CC117" s="882"/>
      <c r="CD117" s="882"/>
      <c r="CE117" s="882"/>
      <c r="CF117" s="940" t="s">
        <v>443</v>
      </c>
      <c r="CG117" s="941"/>
      <c r="CH117" s="941"/>
      <c r="CI117" s="941"/>
      <c r="CJ117" s="941"/>
      <c r="CK117" s="992"/>
      <c r="CL117" s="886"/>
      <c r="CM117" s="880" t="s">
        <v>470</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128</v>
      </c>
      <c r="DH117" s="845"/>
      <c r="DI117" s="845"/>
      <c r="DJ117" s="845"/>
      <c r="DK117" s="846"/>
      <c r="DL117" s="847" t="s">
        <v>128</v>
      </c>
      <c r="DM117" s="845"/>
      <c r="DN117" s="845"/>
      <c r="DO117" s="845"/>
      <c r="DP117" s="846"/>
      <c r="DQ117" s="847" t="s">
        <v>128</v>
      </c>
      <c r="DR117" s="845"/>
      <c r="DS117" s="845"/>
      <c r="DT117" s="845"/>
      <c r="DU117" s="846"/>
      <c r="DV117" s="889" t="s">
        <v>445</v>
      </c>
      <c r="DW117" s="890"/>
      <c r="DX117" s="890"/>
      <c r="DY117" s="890"/>
      <c r="DZ117" s="891"/>
    </row>
    <row r="118" spans="1:130" s="226" customFormat="1" ht="26.25" customHeight="1" x14ac:dyDescent="0.15">
      <c r="A118" s="960" t="s">
        <v>437</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434</v>
      </c>
      <c r="AB118" s="961"/>
      <c r="AC118" s="961"/>
      <c r="AD118" s="961"/>
      <c r="AE118" s="962"/>
      <c r="AF118" s="963" t="s">
        <v>435</v>
      </c>
      <c r="AG118" s="961"/>
      <c r="AH118" s="961"/>
      <c r="AI118" s="961"/>
      <c r="AJ118" s="962"/>
      <c r="AK118" s="963" t="s">
        <v>308</v>
      </c>
      <c r="AL118" s="961"/>
      <c r="AM118" s="961"/>
      <c r="AN118" s="961"/>
      <c r="AO118" s="962"/>
      <c r="AP118" s="964" t="s">
        <v>436</v>
      </c>
      <c r="AQ118" s="965"/>
      <c r="AR118" s="965"/>
      <c r="AS118" s="965"/>
      <c r="AT118" s="966"/>
      <c r="AU118" s="997"/>
      <c r="AV118" s="998"/>
      <c r="AW118" s="998"/>
      <c r="AX118" s="998"/>
      <c r="AY118" s="998"/>
      <c r="AZ118" s="903" t="s">
        <v>471</v>
      </c>
      <c r="BA118" s="904"/>
      <c r="BB118" s="904"/>
      <c r="BC118" s="904"/>
      <c r="BD118" s="904"/>
      <c r="BE118" s="904"/>
      <c r="BF118" s="904"/>
      <c r="BG118" s="904"/>
      <c r="BH118" s="904"/>
      <c r="BI118" s="904"/>
      <c r="BJ118" s="904"/>
      <c r="BK118" s="904"/>
      <c r="BL118" s="904"/>
      <c r="BM118" s="904"/>
      <c r="BN118" s="904"/>
      <c r="BO118" s="904"/>
      <c r="BP118" s="905"/>
      <c r="BQ118" s="944" t="s">
        <v>466</v>
      </c>
      <c r="BR118" s="910"/>
      <c r="BS118" s="910"/>
      <c r="BT118" s="910"/>
      <c r="BU118" s="910"/>
      <c r="BV118" s="910" t="s">
        <v>128</v>
      </c>
      <c r="BW118" s="910"/>
      <c r="BX118" s="910"/>
      <c r="BY118" s="910"/>
      <c r="BZ118" s="910"/>
      <c r="CA118" s="910" t="s">
        <v>128</v>
      </c>
      <c r="CB118" s="910"/>
      <c r="CC118" s="910"/>
      <c r="CD118" s="910"/>
      <c r="CE118" s="910"/>
      <c r="CF118" s="940" t="s">
        <v>449</v>
      </c>
      <c r="CG118" s="941"/>
      <c r="CH118" s="941"/>
      <c r="CI118" s="941"/>
      <c r="CJ118" s="941"/>
      <c r="CK118" s="992"/>
      <c r="CL118" s="886"/>
      <c r="CM118" s="880" t="s">
        <v>472</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128</v>
      </c>
      <c r="DH118" s="845"/>
      <c r="DI118" s="845"/>
      <c r="DJ118" s="845"/>
      <c r="DK118" s="846"/>
      <c r="DL118" s="847" t="s">
        <v>443</v>
      </c>
      <c r="DM118" s="845"/>
      <c r="DN118" s="845"/>
      <c r="DO118" s="845"/>
      <c r="DP118" s="846"/>
      <c r="DQ118" s="847" t="s">
        <v>128</v>
      </c>
      <c r="DR118" s="845"/>
      <c r="DS118" s="845"/>
      <c r="DT118" s="845"/>
      <c r="DU118" s="846"/>
      <c r="DV118" s="889" t="s">
        <v>128</v>
      </c>
      <c r="DW118" s="890"/>
      <c r="DX118" s="890"/>
      <c r="DY118" s="890"/>
      <c r="DZ118" s="891"/>
    </row>
    <row r="119" spans="1:130" s="226" customFormat="1" ht="26.25" customHeight="1" x14ac:dyDescent="0.15">
      <c r="A119" s="883" t="s">
        <v>440</v>
      </c>
      <c r="B119" s="884"/>
      <c r="C119" s="925" t="s">
        <v>441</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466</v>
      </c>
      <c r="AB119" s="954"/>
      <c r="AC119" s="954"/>
      <c r="AD119" s="954"/>
      <c r="AE119" s="955"/>
      <c r="AF119" s="956" t="s">
        <v>128</v>
      </c>
      <c r="AG119" s="954"/>
      <c r="AH119" s="954"/>
      <c r="AI119" s="954"/>
      <c r="AJ119" s="955"/>
      <c r="AK119" s="956" t="s">
        <v>128</v>
      </c>
      <c r="AL119" s="954"/>
      <c r="AM119" s="954"/>
      <c r="AN119" s="954"/>
      <c r="AO119" s="955"/>
      <c r="AP119" s="957" t="s">
        <v>128</v>
      </c>
      <c r="AQ119" s="958"/>
      <c r="AR119" s="958"/>
      <c r="AS119" s="958"/>
      <c r="AT119" s="959"/>
      <c r="AU119" s="999"/>
      <c r="AV119" s="1000"/>
      <c r="AW119" s="1000"/>
      <c r="AX119" s="1000"/>
      <c r="AY119" s="1000"/>
      <c r="AZ119" s="247" t="s">
        <v>188</v>
      </c>
      <c r="BA119" s="247"/>
      <c r="BB119" s="247"/>
      <c r="BC119" s="247"/>
      <c r="BD119" s="247"/>
      <c r="BE119" s="247"/>
      <c r="BF119" s="247"/>
      <c r="BG119" s="247"/>
      <c r="BH119" s="247"/>
      <c r="BI119" s="247"/>
      <c r="BJ119" s="247"/>
      <c r="BK119" s="247"/>
      <c r="BL119" s="247"/>
      <c r="BM119" s="247"/>
      <c r="BN119" s="247"/>
      <c r="BO119" s="942" t="s">
        <v>473</v>
      </c>
      <c r="BP119" s="943"/>
      <c r="BQ119" s="944">
        <v>6011677</v>
      </c>
      <c r="BR119" s="910"/>
      <c r="BS119" s="910"/>
      <c r="BT119" s="910"/>
      <c r="BU119" s="910"/>
      <c r="BV119" s="910">
        <v>5830351</v>
      </c>
      <c r="BW119" s="910"/>
      <c r="BX119" s="910"/>
      <c r="BY119" s="910"/>
      <c r="BZ119" s="910"/>
      <c r="CA119" s="910">
        <v>6410163</v>
      </c>
      <c r="CB119" s="910"/>
      <c r="CC119" s="910"/>
      <c r="CD119" s="910"/>
      <c r="CE119" s="910"/>
      <c r="CF119" s="813"/>
      <c r="CG119" s="814"/>
      <c r="CH119" s="814"/>
      <c r="CI119" s="814"/>
      <c r="CJ119" s="899"/>
      <c r="CK119" s="993"/>
      <c r="CL119" s="888"/>
      <c r="CM119" s="903" t="s">
        <v>474</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128</v>
      </c>
      <c r="DH119" s="829"/>
      <c r="DI119" s="829"/>
      <c r="DJ119" s="829"/>
      <c r="DK119" s="830"/>
      <c r="DL119" s="831" t="s">
        <v>443</v>
      </c>
      <c r="DM119" s="829"/>
      <c r="DN119" s="829"/>
      <c r="DO119" s="829"/>
      <c r="DP119" s="830"/>
      <c r="DQ119" s="831" t="s">
        <v>446</v>
      </c>
      <c r="DR119" s="829"/>
      <c r="DS119" s="829"/>
      <c r="DT119" s="829"/>
      <c r="DU119" s="830"/>
      <c r="DV119" s="913" t="s">
        <v>128</v>
      </c>
      <c r="DW119" s="914"/>
      <c r="DX119" s="914"/>
      <c r="DY119" s="914"/>
      <c r="DZ119" s="915"/>
    </row>
    <row r="120" spans="1:130" s="226" customFormat="1" ht="26.25" customHeight="1" x14ac:dyDescent="0.15">
      <c r="A120" s="885"/>
      <c r="B120" s="886"/>
      <c r="C120" s="880" t="s">
        <v>448</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445</v>
      </c>
      <c r="AB120" s="845"/>
      <c r="AC120" s="845"/>
      <c r="AD120" s="845"/>
      <c r="AE120" s="846"/>
      <c r="AF120" s="847" t="s">
        <v>445</v>
      </c>
      <c r="AG120" s="845"/>
      <c r="AH120" s="845"/>
      <c r="AI120" s="845"/>
      <c r="AJ120" s="846"/>
      <c r="AK120" s="847" t="s">
        <v>443</v>
      </c>
      <c r="AL120" s="845"/>
      <c r="AM120" s="845"/>
      <c r="AN120" s="845"/>
      <c r="AO120" s="846"/>
      <c r="AP120" s="889" t="s">
        <v>128</v>
      </c>
      <c r="AQ120" s="890"/>
      <c r="AR120" s="890"/>
      <c r="AS120" s="890"/>
      <c r="AT120" s="891"/>
      <c r="AU120" s="945" t="s">
        <v>475</v>
      </c>
      <c r="AV120" s="946"/>
      <c r="AW120" s="946"/>
      <c r="AX120" s="946"/>
      <c r="AY120" s="947"/>
      <c r="AZ120" s="925" t="s">
        <v>476</v>
      </c>
      <c r="BA120" s="873"/>
      <c r="BB120" s="873"/>
      <c r="BC120" s="873"/>
      <c r="BD120" s="873"/>
      <c r="BE120" s="873"/>
      <c r="BF120" s="873"/>
      <c r="BG120" s="873"/>
      <c r="BH120" s="873"/>
      <c r="BI120" s="873"/>
      <c r="BJ120" s="873"/>
      <c r="BK120" s="873"/>
      <c r="BL120" s="873"/>
      <c r="BM120" s="873"/>
      <c r="BN120" s="873"/>
      <c r="BO120" s="873"/>
      <c r="BP120" s="874"/>
      <c r="BQ120" s="926">
        <v>5115348</v>
      </c>
      <c r="BR120" s="907"/>
      <c r="BS120" s="907"/>
      <c r="BT120" s="907"/>
      <c r="BU120" s="907"/>
      <c r="BV120" s="907">
        <v>5324807</v>
      </c>
      <c r="BW120" s="907"/>
      <c r="BX120" s="907"/>
      <c r="BY120" s="907"/>
      <c r="BZ120" s="907"/>
      <c r="CA120" s="907">
        <v>5513701</v>
      </c>
      <c r="CB120" s="907"/>
      <c r="CC120" s="907"/>
      <c r="CD120" s="907"/>
      <c r="CE120" s="907"/>
      <c r="CF120" s="931">
        <v>209.2</v>
      </c>
      <c r="CG120" s="932"/>
      <c r="CH120" s="932"/>
      <c r="CI120" s="932"/>
      <c r="CJ120" s="932"/>
      <c r="CK120" s="933" t="s">
        <v>477</v>
      </c>
      <c r="CL120" s="917"/>
      <c r="CM120" s="917"/>
      <c r="CN120" s="917"/>
      <c r="CO120" s="918"/>
      <c r="CP120" s="937" t="s">
        <v>478</v>
      </c>
      <c r="CQ120" s="938"/>
      <c r="CR120" s="938"/>
      <c r="CS120" s="938"/>
      <c r="CT120" s="938"/>
      <c r="CU120" s="938"/>
      <c r="CV120" s="938"/>
      <c r="CW120" s="938"/>
      <c r="CX120" s="938"/>
      <c r="CY120" s="938"/>
      <c r="CZ120" s="938"/>
      <c r="DA120" s="938"/>
      <c r="DB120" s="938"/>
      <c r="DC120" s="938"/>
      <c r="DD120" s="938"/>
      <c r="DE120" s="938"/>
      <c r="DF120" s="939"/>
      <c r="DG120" s="926">
        <v>797477</v>
      </c>
      <c r="DH120" s="907"/>
      <c r="DI120" s="907"/>
      <c r="DJ120" s="907"/>
      <c r="DK120" s="907"/>
      <c r="DL120" s="907">
        <v>744728</v>
      </c>
      <c r="DM120" s="907"/>
      <c r="DN120" s="907"/>
      <c r="DO120" s="907"/>
      <c r="DP120" s="907"/>
      <c r="DQ120" s="907">
        <v>691021</v>
      </c>
      <c r="DR120" s="907"/>
      <c r="DS120" s="907"/>
      <c r="DT120" s="907"/>
      <c r="DU120" s="907"/>
      <c r="DV120" s="908">
        <v>26.2</v>
      </c>
      <c r="DW120" s="908"/>
      <c r="DX120" s="908"/>
      <c r="DY120" s="908"/>
      <c r="DZ120" s="909"/>
    </row>
    <row r="121" spans="1:130" s="226" customFormat="1" ht="26.25" customHeight="1" x14ac:dyDescent="0.15">
      <c r="A121" s="885"/>
      <c r="B121" s="886"/>
      <c r="C121" s="928" t="s">
        <v>479</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466</v>
      </c>
      <c r="AB121" s="845"/>
      <c r="AC121" s="845"/>
      <c r="AD121" s="845"/>
      <c r="AE121" s="846"/>
      <c r="AF121" s="847" t="s">
        <v>466</v>
      </c>
      <c r="AG121" s="845"/>
      <c r="AH121" s="845"/>
      <c r="AI121" s="845"/>
      <c r="AJ121" s="846"/>
      <c r="AK121" s="847" t="s">
        <v>128</v>
      </c>
      <c r="AL121" s="845"/>
      <c r="AM121" s="845"/>
      <c r="AN121" s="845"/>
      <c r="AO121" s="846"/>
      <c r="AP121" s="889" t="s">
        <v>128</v>
      </c>
      <c r="AQ121" s="890"/>
      <c r="AR121" s="890"/>
      <c r="AS121" s="890"/>
      <c r="AT121" s="891"/>
      <c r="AU121" s="948"/>
      <c r="AV121" s="949"/>
      <c r="AW121" s="949"/>
      <c r="AX121" s="949"/>
      <c r="AY121" s="950"/>
      <c r="AZ121" s="880" t="s">
        <v>480</v>
      </c>
      <c r="BA121" s="817"/>
      <c r="BB121" s="817"/>
      <c r="BC121" s="817"/>
      <c r="BD121" s="817"/>
      <c r="BE121" s="817"/>
      <c r="BF121" s="817"/>
      <c r="BG121" s="817"/>
      <c r="BH121" s="817"/>
      <c r="BI121" s="817"/>
      <c r="BJ121" s="817"/>
      <c r="BK121" s="817"/>
      <c r="BL121" s="817"/>
      <c r="BM121" s="817"/>
      <c r="BN121" s="817"/>
      <c r="BO121" s="817"/>
      <c r="BP121" s="818"/>
      <c r="BQ121" s="881">
        <v>57806</v>
      </c>
      <c r="BR121" s="882"/>
      <c r="BS121" s="882"/>
      <c r="BT121" s="882"/>
      <c r="BU121" s="882"/>
      <c r="BV121" s="882">
        <v>48692</v>
      </c>
      <c r="BW121" s="882"/>
      <c r="BX121" s="882"/>
      <c r="BY121" s="882"/>
      <c r="BZ121" s="882"/>
      <c r="CA121" s="882">
        <v>41686</v>
      </c>
      <c r="CB121" s="882"/>
      <c r="CC121" s="882"/>
      <c r="CD121" s="882"/>
      <c r="CE121" s="882"/>
      <c r="CF121" s="940">
        <v>1.6</v>
      </c>
      <c r="CG121" s="941"/>
      <c r="CH121" s="941"/>
      <c r="CI121" s="941"/>
      <c r="CJ121" s="941"/>
      <c r="CK121" s="934"/>
      <c r="CL121" s="920"/>
      <c r="CM121" s="920"/>
      <c r="CN121" s="920"/>
      <c r="CO121" s="921"/>
      <c r="CP121" s="900" t="s">
        <v>481</v>
      </c>
      <c r="CQ121" s="901"/>
      <c r="CR121" s="901"/>
      <c r="CS121" s="901"/>
      <c r="CT121" s="901"/>
      <c r="CU121" s="901"/>
      <c r="CV121" s="901"/>
      <c r="CW121" s="901"/>
      <c r="CX121" s="901"/>
      <c r="CY121" s="901"/>
      <c r="CZ121" s="901"/>
      <c r="DA121" s="901"/>
      <c r="DB121" s="901"/>
      <c r="DC121" s="901"/>
      <c r="DD121" s="901"/>
      <c r="DE121" s="901"/>
      <c r="DF121" s="902"/>
      <c r="DG121" s="881">
        <v>193656</v>
      </c>
      <c r="DH121" s="882"/>
      <c r="DI121" s="882"/>
      <c r="DJ121" s="882"/>
      <c r="DK121" s="882"/>
      <c r="DL121" s="882">
        <v>180729</v>
      </c>
      <c r="DM121" s="882"/>
      <c r="DN121" s="882"/>
      <c r="DO121" s="882"/>
      <c r="DP121" s="882"/>
      <c r="DQ121" s="882">
        <v>167037</v>
      </c>
      <c r="DR121" s="882"/>
      <c r="DS121" s="882"/>
      <c r="DT121" s="882"/>
      <c r="DU121" s="882"/>
      <c r="DV121" s="859">
        <v>6.3</v>
      </c>
      <c r="DW121" s="859"/>
      <c r="DX121" s="859"/>
      <c r="DY121" s="859"/>
      <c r="DZ121" s="860"/>
    </row>
    <row r="122" spans="1:130" s="226" customFormat="1" ht="26.25" customHeight="1" x14ac:dyDescent="0.15">
      <c r="A122" s="885"/>
      <c r="B122" s="886"/>
      <c r="C122" s="880" t="s">
        <v>460</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443</v>
      </c>
      <c r="AB122" s="845"/>
      <c r="AC122" s="845"/>
      <c r="AD122" s="845"/>
      <c r="AE122" s="846"/>
      <c r="AF122" s="847" t="s">
        <v>128</v>
      </c>
      <c r="AG122" s="845"/>
      <c r="AH122" s="845"/>
      <c r="AI122" s="845"/>
      <c r="AJ122" s="846"/>
      <c r="AK122" s="847" t="s">
        <v>445</v>
      </c>
      <c r="AL122" s="845"/>
      <c r="AM122" s="845"/>
      <c r="AN122" s="845"/>
      <c r="AO122" s="846"/>
      <c r="AP122" s="889" t="s">
        <v>443</v>
      </c>
      <c r="AQ122" s="890"/>
      <c r="AR122" s="890"/>
      <c r="AS122" s="890"/>
      <c r="AT122" s="891"/>
      <c r="AU122" s="948"/>
      <c r="AV122" s="949"/>
      <c r="AW122" s="949"/>
      <c r="AX122" s="949"/>
      <c r="AY122" s="950"/>
      <c r="AZ122" s="903" t="s">
        <v>482</v>
      </c>
      <c r="BA122" s="904"/>
      <c r="BB122" s="904"/>
      <c r="BC122" s="904"/>
      <c r="BD122" s="904"/>
      <c r="BE122" s="904"/>
      <c r="BF122" s="904"/>
      <c r="BG122" s="904"/>
      <c r="BH122" s="904"/>
      <c r="BI122" s="904"/>
      <c r="BJ122" s="904"/>
      <c r="BK122" s="904"/>
      <c r="BL122" s="904"/>
      <c r="BM122" s="904"/>
      <c r="BN122" s="904"/>
      <c r="BO122" s="904"/>
      <c r="BP122" s="905"/>
      <c r="BQ122" s="944">
        <v>4233892</v>
      </c>
      <c r="BR122" s="910"/>
      <c r="BS122" s="910"/>
      <c r="BT122" s="910"/>
      <c r="BU122" s="910"/>
      <c r="BV122" s="910">
        <v>3985935</v>
      </c>
      <c r="BW122" s="910"/>
      <c r="BX122" s="910"/>
      <c r="BY122" s="910"/>
      <c r="BZ122" s="910"/>
      <c r="CA122" s="910">
        <v>3975152</v>
      </c>
      <c r="CB122" s="910"/>
      <c r="CC122" s="910"/>
      <c r="CD122" s="910"/>
      <c r="CE122" s="910"/>
      <c r="CF122" s="911">
        <v>150.80000000000001</v>
      </c>
      <c r="CG122" s="912"/>
      <c r="CH122" s="912"/>
      <c r="CI122" s="912"/>
      <c r="CJ122" s="912"/>
      <c r="CK122" s="934"/>
      <c r="CL122" s="920"/>
      <c r="CM122" s="920"/>
      <c r="CN122" s="920"/>
      <c r="CO122" s="921"/>
      <c r="CP122" s="900" t="s">
        <v>407</v>
      </c>
      <c r="CQ122" s="901"/>
      <c r="CR122" s="901"/>
      <c r="CS122" s="901"/>
      <c r="CT122" s="901"/>
      <c r="CU122" s="901"/>
      <c r="CV122" s="901"/>
      <c r="CW122" s="901"/>
      <c r="CX122" s="901"/>
      <c r="CY122" s="901"/>
      <c r="CZ122" s="901"/>
      <c r="DA122" s="901"/>
      <c r="DB122" s="901"/>
      <c r="DC122" s="901"/>
      <c r="DD122" s="901"/>
      <c r="DE122" s="901"/>
      <c r="DF122" s="902"/>
      <c r="DG122" s="881">
        <v>66985</v>
      </c>
      <c r="DH122" s="882"/>
      <c r="DI122" s="882"/>
      <c r="DJ122" s="882"/>
      <c r="DK122" s="882"/>
      <c r="DL122" s="882">
        <v>59520</v>
      </c>
      <c r="DM122" s="882"/>
      <c r="DN122" s="882"/>
      <c r="DO122" s="882"/>
      <c r="DP122" s="882"/>
      <c r="DQ122" s="882">
        <v>52288</v>
      </c>
      <c r="DR122" s="882"/>
      <c r="DS122" s="882"/>
      <c r="DT122" s="882"/>
      <c r="DU122" s="882"/>
      <c r="DV122" s="859">
        <v>2</v>
      </c>
      <c r="DW122" s="859"/>
      <c r="DX122" s="859"/>
      <c r="DY122" s="859"/>
      <c r="DZ122" s="860"/>
    </row>
    <row r="123" spans="1:130" s="226" customFormat="1" ht="26.25" customHeight="1" x14ac:dyDescent="0.15">
      <c r="A123" s="885"/>
      <c r="B123" s="886"/>
      <c r="C123" s="880" t="s">
        <v>467</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128</v>
      </c>
      <c r="AB123" s="845"/>
      <c r="AC123" s="845"/>
      <c r="AD123" s="845"/>
      <c r="AE123" s="846"/>
      <c r="AF123" s="847" t="s">
        <v>128</v>
      </c>
      <c r="AG123" s="845"/>
      <c r="AH123" s="845"/>
      <c r="AI123" s="845"/>
      <c r="AJ123" s="846"/>
      <c r="AK123" s="847" t="s">
        <v>128</v>
      </c>
      <c r="AL123" s="845"/>
      <c r="AM123" s="845"/>
      <c r="AN123" s="845"/>
      <c r="AO123" s="846"/>
      <c r="AP123" s="889" t="s">
        <v>128</v>
      </c>
      <c r="AQ123" s="890"/>
      <c r="AR123" s="890"/>
      <c r="AS123" s="890"/>
      <c r="AT123" s="891"/>
      <c r="AU123" s="951"/>
      <c r="AV123" s="952"/>
      <c r="AW123" s="952"/>
      <c r="AX123" s="952"/>
      <c r="AY123" s="952"/>
      <c r="AZ123" s="247" t="s">
        <v>188</v>
      </c>
      <c r="BA123" s="247"/>
      <c r="BB123" s="247"/>
      <c r="BC123" s="247"/>
      <c r="BD123" s="247"/>
      <c r="BE123" s="247"/>
      <c r="BF123" s="247"/>
      <c r="BG123" s="247"/>
      <c r="BH123" s="247"/>
      <c r="BI123" s="247"/>
      <c r="BJ123" s="247"/>
      <c r="BK123" s="247"/>
      <c r="BL123" s="247"/>
      <c r="BM123" s="247"/>
      <c r="BN123" s="247"/>
      <c r="BO123" s="942" t="s">
        <v>483</v>
      </c>
      <c r="BP123" s="943"/>
      <c r="BQ123" s="897">
        <v>9407046</v>
      </c>
      <c r="BR123" s="898"/>
      <c r="BS123" s="898"/>
      <c r="BT123" s="898"/>
      <c r="BU123" s="898"/>
      <c r="BV123" s="898">
        <v>9359434</v>
      </c>
      <c r="BW123" s="898"/>
      <c r="BX123" s="898"/>
      <c r="BY123" s="898"/>
      <c r="BZ123" s="898"/>
      <c r="CA123" s="898">
        <v>9530539</v>
      </c>
      <c r="CB123" s="898"/>
      <c r="CC123" s="898"/>
      <c r="CD123" s="898"/>
      <c r="CE123" s="898"/>
      <c r="CF123" s="813"/>
      <c r="CG123" s="814"/>
      <c r="CH123" s="814"/>
      <c r="CI123" s="814"/>
      <c r="CJ123" s="899"/>
      <c r="CK123" s="934"/>
      <c r="CL123" s="920"/>
      <c r="CM123" s="920"/>
      <c r="CN123" s="920"/>
      <c r="CO123" s="921"/>
      <c r="CP123" s="900" t="s">
        <v>484</v>
      </c>
      <c r="CQ123" s="901"/>
      <c r="CR123" s="901"/>
      <c r="CS123" s="901"/>
      <c r="CT123" s="901"/>
      <c r="CU123" s="901"/>
      <c r="CV123" s="901"/>
      <c r="CW123" s="901"/>
      <c r="CX123" s="901"/>
      <c r="CY123" s="901"/>
      <c r="CZ123" s="901"/>
      <c r="DA123" s="901"/>
      <c r="DB123" s="901"/>
      <c r="DC123" s="901"/>
      <c r="DD123" s="901"/>
      <c r="DE123" s="901"/>
      <c r="DF123" s="902"/>
      <c r="DG123" s="844" t="s">
        <v>128</v>
      </c>
      <c r="DH123" s="845"/>
      <c r="DI123" s="845"/>
      <c r="DJ123" s="845"/>
      <c r="DK123" s="846"/>
      <c r="DL123" s="847" t="s">
        <v>128</v>
      </c>
      <c r="DM123" s="845"/>
      <c r="DN123" s="845"/>
      <c r="DO123" s="845"/>
      <c r="DP123" s="846"/>
      <c r="DQ123" s="847" t="s">
        <v>466</v>
      </c>
      <c r="DR123" s="845"/>
      <c r="DS123" s="845"/>
      <c r="DT123" s="845"/>
      <c r="DU123" s="846"/>
      <c r="DV123" s="889" t="s">
        <v>128</v>
      </c>
      <c r="DW123" s="890"/>
      <c r="DX123" s="890"/>
      <c r="DY123" s="890"/>
      <c r="DZ123" s="891"/>
    </row>
    <row r="124" spans="1:130" s="226" customFormat="1" ht="26.25" customHeight="1" thickBot="1" x14ac:dyDescent="0.2">
      <c r="A124" s="885"/>
      <c r="B124" s="886"/>
      <c r="C124" s="880" t="s">
        <v>470</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128</v>
      </c>
      <c r="AB124" s="845"/>
      <c r="AC124" s="845"/>
      <c r="AD124" s="845"/>
      <c r="AE124" s="846"/>
      <c r="AF124" s="847" t="s">
        <v>466</v>
      </c>
      <c r="AG124" s="845"/>
      <c r="AH124" s="845"/>
      <c r="AI124" s="845"/>
      <c r="AJ124" s="846"/>
      <c r="AK124" s="847" t="s">
        <v>466</v>
      </c>
      <c r="AL124" s="845"/>
      <c r="AM124" s="845"/>
      <c r="AN124" s="845"/>
      <c r="AO124" s="846"/>
      <c r="AP124" s="889" t="s">
        <v>466</v>
      </c>
      <c r="AQ124" s="890"/>
      <c r="AR124" s="890"/>
      <c r="AS124" s="890"/>
      <c r="AT124" s="891"/>
      <c r="AU124" s="892" t="s">
        <v>485</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466</v>
      </c>
      <c r="BR124" s="896"/>
      <c r="BS124" s="896"/>
      <c r="BT124" s="896"/>
      <c r="BU124" s="896"/>
      <c r="BV124" s="896" t="s">
        <v>128</v>
      </c>
      <c r="BW124" s="896"/>
      <c r="BX124" s="896"/>
      <c r="BY124" s="896"/>
      <c r="BZ124" s="896"/>
      <c r="CA124" s="896" t="s">
        <v>128</v>
      </c>
      <c r="CB124" s="896"/>
      <c r="CC124" s="896"/>
      <c r="CD124" s="896"/>
      <c r="CE124" s="896"/>
      <c r="CF124" s="791"/>
      <c r="CG124" s="792"/>
      <c r="CH124" s="792"/>
      <c r="CI124" s="792"/>
      <c r="CJ124" s="927"/>
      <c r="CK124" s="935"/>
      <c r="CL124" s="935"/>
      <c r="CM124" s="935"/>
      <c r="CN124" s="935"/>
      <c r="CO124" s="936"/>
      <c r="CP124" s="900" t="s">
        <v>486</v>
      </c>
      <c r="CQ124" s="901"/>
      <c r="CR124" s="901"/>
      <c r="CS124" s="901"/>
      <c r="CT124" s="901"/>
      <c r="CU124" s="901"/>
      <c r="CV124" s="901"/>
      <c r="CW124" s="901"/>
      <c r="CX124" s="901"/>
      <c r="CY124" s="901"/>
      <c r="CZ124" s="901"/>
      <c r="DA124" s="901"/>
      <c r="DB124" s="901"/>
      <c r="DC124" s="901"/>
      <c r="DD124" s="901"/>
      <c r="DE124" s="901"/>
      <c r="DF124" s="902"/>
      <c r="DG124" s="828" t="s">
        <v>128</v>
      </c>
      <c r="DH124" s="829"/>
      <c r="DI124" s="829"/>
      <c r="DJ124" s="829"/>
      <c r="DK124" s="830"/>
      <c r="DL124" s="831" t="s">
        <v>449</v>
      </c>
      <c r="DM124" s="829"/>
      <c r="DN124" s="829"/>
      <c r="DO124" s="829"/>
      <c r="DP124" s="830"/>
      <c r="DQ124" s="831" t="s">
        <v>128</v>
      </c>
      <c r="DR124" s="829"/>
      <c r="DS124" s="829"/>
      <c r="DT124" s="829"/>
      <c r="DU124" s="830"/>
      <c r="DV124" s="913" t="s">
        <v>466</v>
      </c>
      <c r="DW124" s="914"/>
      <c r="DX124" s="914"/>
      <c r="DY124" s="914"/>
      <c r="DZ124" s="915"/>
    </row>
    <row r="125" spans="1:130" s="226" customFormat="1" ht="26.25" customHeight="1" x14ac:dyDescent="0.15">
      <c r="A125" s="885"/>
      <c r="B125" s="886"/>
      <c r="C125" s="880" t="s">
        <v>472</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449</v>
      </c>
      <c r="AB125" s="845"/>
      <c r="AC125" s="845"/>
      <c r="AD125" s="845"/>
      <c r="AE125" s="846"/>
      <c r="AF125" s="847" t="s">
        <v>128</v>
      </c>
      <c r="AG125" s="845"/>
      <c r="AH125" s="845"/>
      <c r="AI125" s="845"/>
      <c r="AJ125" s="846"/>
      <c r="AK125" s="847" t="s">
        <v>466</v>
      </c>
      <c r="AL125" s="845"/>
      <c r="AM125" s="845"/>
      <c r="AN125" s="845"/>
      <c r="AO125" s="846"/>
      <c r="AP125" s="889" t="s">
        <v>466</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487</v>
      </c>
      <c r="CL125" s="917"/>
      <c r="CM125" s="917"/>
      <c r="CN125" s="917"/>
      <c r="CO125" s="918"/>
      <c r="CP125" s="925" t="s">
        <v>488</v>
      </c>
      <c r="CQ125" s="873"/>
      <c r="CR125" s="873"/>
      <c r="CS125" s="873"/>
      <c r="CT125" s="873"/>
      <c r="CU125" s="873"/>
      <c r="CV125" s="873"/>
      <c r="CW125" s="873"/>
      <c r="CX125" s="873"/>
      <c r="CY125" s="873"/>
      <c r="CZ125" s="873"/>
      <c r="DA125" s="873"/>
      <c r="DB125" s="873"/>
      <c r="DC125" s="873"/>
      <c r="DD125" s="873"/>
      <c r="DE125" s="873"/>
      <c r="DF125" s="874"/>
      <c r="DG125" s="926" t="s">
        <v>466</v>
      </c>
      <c r="DH125" s="907"/>
      <c r="DI125" s="907"/>
      <c r="DJ125" s="907"/>
      <c r="DK125" s="907"/>
      <c r="DL125" s="907" t="s">
        <v>128</v>
      </c>
      <c r="DM125" s="907"/>
      <c r="DN125" s="907"/>
      <c r="DO125" s="907"/>
      <c r="DP125" s="907"/>
      <c r="DQ125" s="907" t="s">
        <v>449</v>
      </c>
      <c r="DR125" s="907"/>
      <c r="DS125" s="907"/>
      <c r="DT125" s="907"/>
      <c r="DU125" s="907"/>
      <c r="DV125" s="908" t="s">
        <v>466</v>
      </c>
      <c r="DW125" s="908"/>
      <c r="DX125" s="908"/>
      <c r="DY125" s="908"/>
      <c r="DZ125" s="909"/>
    </row>
    <row r="126" spans="1:130" s="226" customFormat="1" ht="26.25" customHeight="1" thickBot="1" x14ac:dyDescent="0.2">
      <c r="A126" s="885"/>
      <c r="B126" s="886"/>
      <c r="C126" s="880" t="s">
        <v>474</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128</v>
      </c>
      <c r="AB126" s="845"/>
      <c r="AC126" s="845"/>
      <c r="AD126" s="845"/>
      <c r="AE126" s="846"/>
      <c r="AF126" s="847" t="s">
        <v>128</v>
      </c>
      <c r="AG126" s="845"/>
      <c r="AH126" s="845"/>
      <c r="AI126" s="845"/>
      <c r="AJ126" s="846"/>
      <c r="AK126" s="847" t="s">
        <v>128</v>
      </c>
      <c r="AL126" s="845"/>
      <c r="AM126" s="845"/>
      <c r="AN126" s="845"/>
      <c r="AO126" s="846"/>
      <c r="AP126" s="889" t="s">
        <v>128</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489</v>
      </c>
      <c r="CQ126" s="817"/>
      <c r="CR126" s="817"/>
      <c r="CS126" s="817"/>
      <c r="CT126" s="817"/>
      <c r="CU126" s="817"/>
      <c r="CV126" s="817"/>
      <c r="CW126" s="817"/>
      <c r="CX126" s="817"/>
      <c r="CY126" s="817"/>
      <c r="CZ126" s="817"/>
      <c r="DA126" s="817"/>
      <c r="DB126" s="817"/>
      <c r="DC126" s="817"/>
      <c r="DD126" s="817"/>
      <c r="DE126" s="817"/>
      <c r="DF126" s="818"/>
      <c r="DG126" s="881" t="s">
        <v>466</v>
      </c>
      <c r="DH126" s="882"/>
      <c r="DI126" s="882"/>
      <c r="DJ126" s="882"/>
      <c r="DK126" s="882"/>
      <c r="DL126" s="882" t="s">
        <v>466</v>
      </c>
      <c r="DM126" s="882"/>
      <c r="DN126" s="882"/>
      <c r="DO126" s="882"/>
      <c r="DP126" s="882"/>
      <c r="DQ126" s="882" t="s">
        <v>466</v>
      </c>
      <c r="DR126" s="882"/>
      <c r="DS126" s="882"/>
      <c r="DT126" s="882"/>
      <c r="DU126" s="882"/>
      <c r="DV126" s="859" t="s">
        <v>449</v>
      </c>
      <c r="DW126" s="859"/>
      <c r="DX126" s="859"/>
      <c r="DY126" s="859"/>
      <c r="DZ126" s="860"/>
    </row>
    <row r="127" spans="1:130" s="226" customFormat="1" ht="26.25" customHeight="1" x14ac:dyDescent="0.15">
      <c r="A127" s="887"/>
      <c r="B127" s="888"/>
      <c r="C127" s="903" t="s">
        <v>490</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244</v>
      </c>
      <c r="AB127" s="845"/>
      <c r="AC127" s="845"/>
      <c r="AD127" s="845"/>
      <c r="AE127" s="846"/>
      <c r="AF127" s="847">
        <v>286</v>
      </c>
      <c r="AG127" s="845"/>
      <c r="AH127" s="845"/>
      <c r="AI127" s="845"/>
      <c r="AJ127" s="846"/>
      <c r="AK127" s="847">
        <v>283</v>
      </c>
      <c r="AL127" s="845"/>
      <c r="AM127" s="845"/>
      <c r="AN127" s="845"/>
      <c r="AO127" s="846"/>
      <c r="AP127" s="889">
        <v>0</v>
      </c>
      <c r="AQ127" s="890"/>
      <c r="AR127" s="890"/>
      <c r="AS127" s="890"/>
      <c r="AT127" s="891"/>
      <c r="AU127" s="228"/>
      <c r="AV127" s="228"/>
      <c r="AW127" s="228"/>
      <c r="AX127" s="906" t="s">
        <v>491</v>
      </c>
      <c r="AY127" s="877"/>
      <c r="AZ127" s="877"/>
      <c r="BA127" s="877"/>
      <c r="BB127" s="877"/>
      <c r="BC127" s="877"/>
      <c r="BD127" s="877"/>
      <c r="BE127" s="878"/>
      <c r="BF127" s="876" t="s">
        <v>492</v>
      </c>
      <c r="BG127" s="877"/>
      <c r="BH127" s="877"/>
      <c r="BI127" s="877"/>
      <c r="BJ127" s="877"/>
      <c r="BK127" s="877"/>
      <c r="BL127" s="878"/>
      <c r="BM127" s="876" t="s">
        <v>493</v>
      </c>
      <c r="BN127" s="877"/>
      <c r="BO127" s="877"/>
      <c r="BP127" s="877"/>
      <c r="BQ127" s="877"/>
      <c r="BR127" s="877"/>
      <c r="BS127" s="878"/>
      <c r="BT127" s="876" t="s">
        <v>494</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495</v>
      </c>
      <c r="CQ127" s="817"/>
      <c r="CR127" s="817"/>
      <c r="CS127" s="817"/>
      <c r="CT127" s="817"/>
      <c r="CU127" s="817"/>
      <c r="CV127" s="817"/>
      <c r="CW127" s="817"/>
      <c r="CX127" s="817"/>
      <c r="CY127" s="817"/>
      <c r="CZ127" s="817"/>
      <c r="DA127" s="817"/>
      <c r="DB127" s="817"/>
      <c r="DC127" s="817"/>
      <c r="DD127" s="817"/>
      <c r="DE127" s="817"/>
      <c r="DF127" s="818"/>
      <c r="DG127" s="881" t="s">
        <v>128</v>
      </c>
      <c r="DH127" s="882"/>
      <c r="DI127" s="882"/>
      <c r="DJ127" s="882"/>
      <c r="DK127" s="882"/>
      <c r="DL127" s="882" t="s">
        <v>449</v>
      </c>
      <c r="DM127" s="882"/>
      <c r="DN127" s="882"/>
      <c r="DO127" s="882"/>
      <c r="DP127" s="882"/>
      <c r="DQ127" s="882" t="s">
        <v>466</v>
      </c>
      <c r="DR127" s="882"/>
      <c r="DS127" s="882"/>
      <c r="DT127" s="882"/>
      <c r="DU127" s="882"/>
      <c r="DV127" s="859" t="s">
        <v>128</v>
      </c>
      <c r="DW127" s="859"/>
      <c r="DX127" s="859"/>
      <c r="DY127" s="859"/>
      <c r="DZ127" s="860"/>
    </row>
    <row r="128" spans="1:130" s="226" customFormat="1" ht="26.25" customHeight="1" thickBot="1" x14ac:dyDescent="0.2">
      <c r="A128" s="861" t="s">
        <v>496</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497</v>
      </c>
      <c r="X128" s="863"/>
      <c r="Y128" s="863"/>
      <c r="Z128" s="864"/>
      <c r="AA128" s="865">
        <v>10894</v>
      </c>
      <c r="AB128" s="866"/>
      <c r="AC128" s="866"/>
      <c r="AD128" s="866"/>
      <c r="AE128" s="867"/>
      <c r="AF128" s="868">
        <v>10113</v>
      </c>
      <c r="AG128" s="866"/>
      <c r="AH128" s="866"/>
      <c r="AI128" s="866"/>
      <c r="AJ128" s="867"/>
      <c r="AK128" s="868">
        <v>7855</v>
      </c>
      <c r="AL128" s="866"/>
      <c r="AM128" s="866"/>
      <c r="AN128" s="866"/>
      <c r="AO128" s="867"/>
      <c r="AP128" s="869"/>
      <c r="AQ128" s="870"/>
      <c r="AR128" s="870"/>
      <c r="AS128" s="870"/>
      <c r="AT128" s="871"/>
      <c r="AU128" s="228"/>
      <c r="AV128" s="228"/>
      <c r="AW128" s="228"/>
      <c r="AX128" s="872" t="s">
        <v>498</v>
      </c>
      <c r="AY128" s="873"/>
      <c r="AZ128" s="873"/>
      <c r="BA128" s="873"/>
      <c r="BB128" s="873"/>
      <c r="BC128" s="873"/>
      <c r="BD128" s="873"/>
      <c r="BE128" s="874"/>
      <c r="BF128" s="851" t="s">
        <v>445</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499</v>
      </c>
      <c r="CQ128" s="795"/>
      <c r="CR128" s="795"/>
      <c r="CS128" s="795"/>
      <c r="CT128" s="795"/>
      <c r="CU128" s="795"/>
      <c r="CV128" s="795"/>
      <c r="CW128" s="795"/>
      <c r="CX128" s="795"/>
      <c r="CY128" s="795"/>
      <c r="CZ128" s="795"/>
      <c r="DA128" s="795"/>
      <c r="DB128" s="795"/>
      <c r="DC128" s="795"/>
      <c r="DD128" s="795"/>
      <c r="DE128" s="795"/>
      <c r="DF128" s="796"/>
      <c r="DG128" s="855" t="s">
        <v>466</v>
      </c>
      <c r="DH128" s="856"/>
      <c r="DI128" s="856"/>
      <c r="DJ128" s="856"/>
      <c r="DK128" s="856"/>
      <c r="DL128" s="856" t="s">
        <v>500</v>
      </c>
      <c r="DM128" s="856"/>
      <c r="DN128" s="856"/>
      <c r="DO128" s="856"/>
      <c r="DP128" s="856"/>
      <c r="DQ128" s="856" t="s">
        <v>500</v>
      </c>
      <c r="DR128" s="856"/>
      <c r="DS128" s="856"/>
      <c r="DT128" s="856"/>
      <c r="DU128" s="856"/>
      <c r="DV128" s="857" t="s">
        <v>500</v>
      </c>
      <c r="DW128" s="857"/>
      <c r="DX128" s="857"/>
      <c r="DY128" s="857"/>
      <c r="DZ128" s="858"/>
    </row>
    <row r="129" spans="1:131" s="226" customFormat="1" ht="26.25" customHeight="1" x14ac:dyDescent="0.15">
      <c r="A129" s="839" t="s">
        <v>106</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501</v>
      </c>
      <c r="X129" s="842"/>
      <c r="Y129" s="842"/>
      <c r="Z129" s="843"/>
      <c r="AA129" s="844">
        <v>2615785</v>
      </c>
      <c r="AB129" s="845"/>
      <c r="AC129" s="845"/>
      <c r="AD129" s="845"/>
      <c r="AE129" s="846"/>
      <c r="AF129" s="847">
        <v>2822658</v>
      </c>
      <c r="AG129" s="845"/>
      <c r="AH129" s="845"/>
      <c r="AI129" s="845"/>
      <c r="AJ129" s="846"/>
      <c r="AK129" s="847">
        <v>3048314</v>
      </c>
      <c r="AL129" s="845"/>
      <c r="AM129" s="845"/>
      <c r="AN129" s="845"/>
      <c r="AO129" s="846"/>
      <c r="AP129" s="848"/>
      <c r="AQ129" s="849"/>
      <c r="AR129" s="849"/>
      <c r="AS129" s="849"/>
      <c r="AT129" s="850"/>
      <c r="AU129" s="229"/>
      <c r="AV129" s="229"/>
      <c r="AW129" s="229"/>
      <c r="AX129" s="816" t="s">
        <v>502</v>
      </c>
      <c r="AY129" s="817"/>
      <c r="AZ129" s="817"/>
      <c r="BA129" s="817"/>
      <c r="BB129" s="817"/>
      <c r="BC129" s="817"/>
      <c r="BD129" s="817"/>
      <c r="BE129" s="818"/>
      <c r="BF129" s="835" t="s">
        <v>503</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504</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505</v>
      </c>
      <c r="X130" s="842"/>
      <c r="Y130" s="842"/>
      <c r="Z130" s="843"/>
      <c r="AA130" s="844">
        <v>368162</v>
      </c>
      <c r="AB130" s="845"/>
      <c r="AC130" s="845"/>
      <c r="AD130" s="845"/>
      <c r="AE130" s="846"/>
      <c r="AF130" s="847">
        <v>389586</v>
      </c>
      <c r="AG130" s="845"/>
      <c r="AH130" s="845"/>
      <c r="AI130" s="845"/>
      <c r="AJ130" s="846"/>
      <c r="AK130" s="847">
        <v>412371</v>
      </c>
      <c r="AL130" s="845"/>
      <c r="AM130" s="845"/>
      <c r="AN130" s="845"/>
      <c r="AO130" s="846"/>
      <c r="AP130" s="848"/>
      <c r="AQ130" s="849"/>
      <c r="AR130" s="849"/>
      <c r="AS130" s="849"/>
      <c r="AT130" s="850"/>
      <c r="AU130" s="229"/>
      <c r="AV130" s="229"/>
      <c r="AW130" s="229"/>
      <c r="AX130" s="816" t="s">
        <v>506</v>
      </c>
      <c r="AY130" s="817"/>
      <c r="AZ130" s="817"/>
      <c r="BA130" s="817"/>
      <c r="BB130" s="817"/>
      <c r="BC130" s="817"/>
      <c r="BD130" s="817"/>
      <c r="BE130" s="818"/>
      <c r="BF130" s="819">
        <v>7.2</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507</v>
      </c>
      <c r="X131" s="826"/>
      <c r="Y131" s="826"/>
      <c r="Z131" s="827"/>
      <c r="AA131" s="828">
        <v>2247623</v>
      </c>
      <c r="AB131" s="829"/>
      <c r="AC131" s="829"/>
      <c r="AD131" s="829"/>
      <c r="AE131" s="830"/>
      <c r="AF131" s="831">
        <v>2433072</v>
      </c>
      <c r="AG131" s="829"/>
      <c r="AH131" s="829"/>
      <c r="AI131" s="829"/>
      <c r="AJ131" s="830"/>
      <c r="AK131" s="831">
        <v>2635943</v>
      </c>
      <c r="AL131" s="829"/>
      <c r="AM131" s="829"/>
      <c r="AN131" s="829"/>
      <c r="AO131" s="830"/>
      <c r="AP131" s="832"/>
      <c r="AQ131" s="833"/>
      <c r="AR131" s="833"/>
      <c r="AS131" s="833"/>
      <c r="AT131" s="834"/>
      <c r="AU131" s="229"/>
      <c r="AV131" s="229"/>
      <c r="AW131" s="229"/>
      <c r="AX131" s="794" t="s">
        <v>508</v>
      </c>
      <c r="AY131" s="795"/>
      <c r="AZ131" s="795"/>
      <c r="BA131" s="795"/>
      <c r="BB131" s="795"/>
      <c r="BC131" s="795"/>
      <c r="BD131" s="795"/>
      <c r="BE131" s="796"/>
      <c r="BF131" s="797" t="s">
        <v>509</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510</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511</v>
      </c>
      <c r="W132" s="807"/>
      <c r="X132" s="807"/>
      <c r="Y132" s="807"/>
      <c r="Z132" s="808"/>
      <c r="AA132" s="809">
        <v>6.8148884399999998</v>
      </c>
      <c r="AB132" s="810"/>
      <c r="AC132" s="810"/>
      <c r="AD132" s="810"/>
      <c r="AE132" s="811"/>
      <c r="AF132" s="812">
        <v>7.4742547689999999</v>
      </c>
      <c r="AG132" s="810"/>
      <c r="AH132" s="810"/>
      <c r="AI132" s="810"/>
      <c r="AJ132" s="811"/>
      <c r="AK132" s="812">
        <v>7.4791450350000002</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512</v>
      </c>
      <c r="W133" s="786"/>
      <c r="X133" s="786"/>
      <c r="Y133" s="786"/>
      <c r="Z133" s="787"/>
      <c r="AA133" s="788">
        <v>6.2</v>
      </c>
      <c r="AB133" s="789"/>
      <c r="AC133" s="789"/>
      <c r="AD133" s="789"/>
      <c r="AE133" s="790"/>
      <c r="AF133" s="788">
        <v>6.9</v>
      </c>
      <c r="AG133" s="789"/>
      <c r="AH133" s="789"/>
      <c r="AI133" s="789"/>
      <c r="AJ133" s="790"/>
      <c r="AK133" s="788">
        <v>7.2</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aFC71uFNxDJP6aFsRosEovBOLbvtZbe7eUgzPesFpv3g0+0PBrSI84d8scdsPr8KykShwqX994DEp0/aMICArw==" saltValue="A5QaRGPJAGu2sv7od/BKE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K073XAtFPIQaPJibRoBF7hAeSUtNqODleUyboGeux4IWTCujKa3zQt1zTwXArmkJkm6TcvLqC6KAGaMikUGEFw==" saltValue="bgFwNpKOtbhrD6KfMzc9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SiX2vyVKqciECLKswUe0armQSNfMHB1n+M3T52UldLUpqJnhYfxTH0cZfEOSpFOKa6IEFXik3xaHpcHqEa6fA==" saltValue="Q7bbqfmYTgsbxJmMlVRYPQ=="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516</v>
      </c>
      <c r="AP7" s="268"/>
      <c r="AQ7" s="269" t="s">
        <v>517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518</v>
      </c>
      <c r="AQ8" s="275" t="s">
        <v>519</v>
      </c>
      <c r="AR8" s="276" t="s">
        <v>520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521</v>
      </c>
      <c r="AL9" s="1196"/>
      <c r="AM9" s="1196"/>
      <c r="AN9" s="1197"/>
      <c r="AO9" s="277">
        <v>823488</v>
      </c>
      <c r="AP9" s="277">
        <v>150601</v>
      </c>
      <c r="AQ9" s="278">
        <v>163770</v>
      </c>
      <c r="AR9" s="279">
        <v>-8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522</v>
      </c>
      <c r="AL10" s="1196"/>
      <c r="AM10" s="1196"/>
      <c r="AN10" s="1197"/>
      <c r="AO10" s="280">
        <v>148645</v>
      </c>
      <c r="AP10" s="280">
        <v>27185</v>
      </c>
      <c r="AQ10" s="281">
        <v>24683</v>
      </c>
      <c r="AR10" s="282">
        <v>10.1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523</v>
      </c>
      <c r="AL11" s="1196"/>
      <c r="AM11" s="1196"/>
      <c r="AN11" s="1197"/>
      <c r="AO11" s="280" t="s">
        <v>524</v>
      </c>
      <c r="AP11" s="280" t="s">
        <v>524</v>
      </c>
      <c r="AQ11" s="281">
        <v>5136</v>
      </c>
      <c r="AR11" s="282" t="s">
        <v>524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525</v>
      </c>
      <c r="AL12" s="1196"/>
      <c r="AM12" s="1196"/>
      <c r="AN12" s="1197"/>
      <c r="AO12" s="280" t="s">
        <v>524</v>
      </c>
      <c r="AP12" s="280" t="s">
        <v>524</v>
      </c>
      <c r="AQ12" s="281" t="s">
        <v>524</v>
      </c>
      <c r="AR12" s="282" t="s">
        <v>524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526</v>
      </c>
      <c r="AL13" s="1196"/>
      <c r="AM13" s="1196"/>
      <c r="AN13" s="1197"/>
      <c r="AO13" s="280">
        <v>13434</v>
      </c>
      <c r="AP13" s="280">
        <v>2457</v>
      </c>
      <c r="AQ13" s="281">
        <v>6255</v>
      </c>
      <c r="AR13" s="282">
        <v>-60.7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527</v>
      </c>
      <c r="AL14" s="1196"/>
      <c r="AM14" s="1196"/>
      <c r="AN14" s="1197"/>
      <c r="AO14" s="280" t="s">
        <v>524</v>
      </c>
      <c r="AP14" s="280" t="s">
        <v>524</v>
      </c>
      <c r="AQ14" s="281">
        <v>3424</v>
      </c>
      <c r="AR14" s="282" t="s">
        <v>524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528</v>
      </c>
      <c r="AL15" s="1199"/>
      <c r="AM15" s="1199"/>
      <c r="AN15" s="1200"/>
      <c r="AO15" s="280">
        <v>-54996</v>
      </c>
      <c r="AP15" s="280">
        <v>-10058</v>
      </c>
      <c r="AQ15" s="281">
        <v>-13292</v>
      </c>
      <c r="AR15" s="282">
        <v>-24.3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188</v>
      </c>
      <c r="AL16" s="1199"/>
      <c r="AM16" s="1199"/>
      <c r="AN16" s="1200"/>
      <c r="AO16" s="280">
        <v>930571</v>
      </c>
      <c r="AP16" s="280">
        <v>170185</v>
      </c>
      <c r="AQ16" s="281">
        <v>189976</v>
      </c>
      <c r="AR16" s="282">
        <v>-10.4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530</v>
      </c>
      <c r="AP20" s="289" t="s">
        <v>531</v>
      </c>
      <c r="AQ20" s="290" t="s">
        <v>532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533</v>
      </c>
      <c r="AL21" s="1202"/>
      <c r="AM21" s="1202"/>
      <c r="AN21" s="1203"/>
      <c r="AO21" s="293">
        <v>12.98</v>
      </c>
      <c r="AP21" s="294">
        <v>16.39</v>
      </c>
      <c r="AQ21" s="295">
        <v>-3.41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534</v>
      </c>
      <c r="AL22" s="1202"/>
      <c r="AM22" s="1202"/>
      <c r="AN22" s="1203"/>
      <c r="AO22" s="298">
        <v>92.7</v>
      </c>
      <c r="AP22" s="299">
        <v>95.8</v>
      </c>
      <c r="AQ22" s="300">
        <v>-3.1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4" t="s">
        <v>535</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x14ac:dyDescent="0.15">
      <c r="A27" s="305"/>
      <c r="AO27" s="258"/>
      <c r="AP27" s="258"/>
      <c r="AQ27" s="258"/>
      <c r="AR27" s="258"/>
      <c r="AS27" s="258"/>
      <c r="AT27" s="258"/>
    </row>
    <row r="28" spans="1:46" ht="17.25" x14ac:dyDescent="0.15">
      <c r="A28" s="259" t="s">
        <v>536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516</v>
      </c>
      <c r="AP30" s="268"/>
      <c r="AQ30" s="269" t="s">
        <v>517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518</v>
      </c>
      <c r="AQ31" s="275" t="s">
        <v>519</v>
      </c>
      <c r="AR31" s="276" t="s">
        <v>520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538</v>
      </c>
      <c r="AL32" s="1186"/>
      <c r="AM32" s="1186"/>
      <c r="AN32" s="1187"/>
      <c r="AO32" s="308">
        <v>499373</v>
      </c>
      <c r="AP32" s="308">
        <v>91326</v>
      </c>
      <c r="AQ32" s="309">
        <v>115605</v>
      </c>
      <c r="AR32" s="310">
        <v>-21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539</v>
      </c>
      <c r="AL33" s="1186"/>
      <c r="AM33" s="1186"/>
      <c r="AN33" s="1187"/>
      <c r="AO33" s="308" t="s">
        <v>524</v>
      </c>
      <c r="AP33" s="308" t="s">
        <v>524</v>
      </c>
      <c r="AQ33" s="309">
        <v>170</v>
      </c>
      <c r="AR33" s="310" t="s">
        <v>524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540</v>
      </c>
      <c r="AL34" s="1186"/>
      <c r="AM34" s="1186"/>
      <c r="AN34" s="1187"/>
      <c r="AO34" s="308" t="s">
        <v>524</v>
      </c>
      <c r="AP34" s="308" t="s">
        <v>524</v>
      </c>
      <c r="AQ34" s="309">
        <v>200</v>
      </c>
      <c r="AR34" s="310" t="s">
        <v>524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541</v>
      </c>
      <c r="AL35" s="1186"/>
      <c r="AM35" s="1186"/>
      <c r="AN35" s="1187"/>
      <c r="AO35" s="308">
        <v>101099</v>
      </c>
      <c r="AP35" s="308">
        <v>18489</v>
      </c>
      <c r="AQ35" s="309">
        <v>23913</v>
      </c>
      <c r="AR35" s="310">
        <v>-22.7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542</v>
      </c>
      <c r="AL36" s="1186"/>
      <c r="AM36" s="1186"/>
      <c r="AN36" s="1187"/>
      <c r="AO36" s="308">
        <v>16617</v>
      </c>
      <c r="AP36" s="308">
        <v>3039</v>
      </c>
      <c r="AQ36" s="309">
        <v>3903</v>
      </c>
      <c r="AR36" s="310">
        <v>-22.1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543</v>
      </c>
      <c r="AL37" s="1186"/>
      <c r="AM37" s="1186"/>
      <c r="AN37" s="1187"/>
      <c r="AO37" s="308">
        <v>283</v>
      </c>
      <c r="AP37" s="308">
        <v>52</v>
      </c>
      <c r="AQ37" s="309">
        <v>982</v>
      </c>
      <c r="AR37" s="310">
        <v>-94.7</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544</v>
      </c>
      <c r="AL38" s="1189"/>
      <c r="AM38" s="1189"/>
      <c r="AN38" s="1190"/>
      <c r="AO38" s="311" t="s">
        <v>524</v>
      </c>
      <c r="AP38" s="311" t="s">
        <v>524</v>
      </c>
      <c r="AQ38" s="312">
        <v>19</v>
      </c>
      <c r="AR38" s="300" t="s">
        <v>524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545</v>
      </c>
      <c r="AL39" s="1189"/>
      <c r="AM39" s="1189"/>
      <c r="AN39" s="1190"/>
      <c r="AO39" s="308">
        <v>-7855</v>
      </c>
      <c r="AP39" s="308">
        <v>-1437</v>
      </c>
      <c r="AQ39" s="309">
        <v>-4902</v>
      </c>
      <c r="AR39" s="310">
        <v>-70.7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546</v>
      </c>
      <c r="AL40" s="1186"/>
      <c r="AM40" s="1186"/>
      <c r="AN40" s="1187"/>
      <c r="AO40" s="308">
        <v>-412371</v>
      </c>
      <c r="AP40" s="308">
        <v>-75415</v>
      </c>
      <c r="AQ40" s="309">
        <v>-94813</v>
      </c>
      <c r="AR40" s="310">
        <v>-20.5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301</v>
      </c>
      <c r="AL41" s="1192"/>
      <c r="AM41" s="1192"/>
      <c r="AN41" s="1193"/>
      <c r="AO41" s="308">
        <v>197146</v>
      </c>
      <c r="AP41" s="308">
        <v>36054</v>
      </c>
      <c r="AQ41" s="309">
        <v>45077</v>
      </c>
      <c r="AR41" s="310">
        <v>-20</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516</v>
      </c>
      <c r="AN49" s="1180" t="s">
        <v>550</v>
      </c>
      <c r="AO49" s="1181"/>
      <c r="AP49" s="1181"/>
      <c r="AQ49" s="1181"/>
      <c r="AR49" s="118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551</v>
      </c>
      <c r="AO50" s="325" t="s">
        <v>552</v>
      </c>
      <c r="AP50" s="326" t="s">
        <v>553</v>
      </c>
      <c r="AQ50" s="327" t="s">
        <v>554</v>
      </c>
      <c r="AR50" s="328" t="s">
        <v>555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556</v>
      </c>
      <c r="AL51" s="321"/>
      <c r="AM51" s="329">
        <v>665278</v>
      </c>
      <c r="AN51" s="330">
        <v>112245</v>
      </c>
      <c r="AO51" s="331">
        <v>4.0999999999999996</v>
      </c>
      <c r="AP51" s="332">
        <v>202870</v>
      </c>
      <c r="AQ51" s="333">
        <v>20.100000000000001</v>
      </c>
      <c r="AR51" s="334">
        <v>-16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557</v>
      </c>
      <c r="AM52" s="337">
        <v>448540</v>
      </c>
      <c r="AN52" s="338">
        <v>75677</v>
      </c>
      <c r="AO52" s="339">
        <v>11.1</v>
      </c>
      <c r="AP52" s="340">
        <v>79735</v>
      </c>
      <c r="AQ52" s="341">
        <v>0.5</v>
      </c>
      <c r="AR52" s="342">
        <v>10.6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558</v>
      </c>
      <c r="AL53" s="321"/>
      <c r="AM53" s="329">
        <v>546849</v>
      </c>
      <c r="AN53" s="330">
        <v>94252</v>
      </c>
      <c r="AO53" s="331">
        <v>-16</v>
      </c>
      <c r="AP53" s="332">
        <v>167497</v>
      </c>
      <c r="AQ53" s="333">
        <v>-17.399999999999999</v>
      </c>
      <c r="AR53" s="334">
        <v>1.4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557</v>
      </c>
      <c r="AM54" s="337">
        <v>380450</v>
      </c>
      <c r="AN54" s="338">
        <v>65572</v>
      </c>
      <c r="AO54" s="339">
        <v>-13.4</v>
      </c>
      <c r="AP54" s="340">
        <v>82571</v>
      </c>
      <c r="AQ54" s="341">
        <v>3.6</v>
      </c>
      <c r="AR54" s="342">
        <v>-17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559</v>
      </c>
      <c r="AL55" s="321"/>
      <c r="AM55" s="329">
        <v>646802</v>
      </c>
      <c r="AN55" s="330">
        <v>113355</v>
      </c>
      <c r="AO55" s="331">
        <v>20.3</v>
      </c>
      <c r="AP55" s="332">
        <v>190274</v>
      </c>
      <c r="AQ55" s="333">
        <v>13.6</v>
      </c>
      <c r="AR55" s="334">
        <v>6.7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557</v>
      </c>
      <c r="AM56" s="337">
        <v>488593</v>
      </c>
      <c r="AN56" s="338">
        <v>85628</v>
      </c>
      <c r="AO56" s="339">
        <v>30.6</v>
      </c>
      <c r="AP56" s="340">
        <v>88584</v>
      </c>
      <c r="AQ56" s="341">
        <v>7.3</v>
      </c>
      <c r="AR56" s="342">
        <v>23.3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560</v>
      </c>
      <c r="AL57" s="321"/>
      <c r="AM57" s="329">
        <v>699277</v>
      </c>
      <c r="AN57" s="330">
        <v>124693</v>
      </c>
      <c r="AO57" s="331">
        <v>10</v>
      </c>
      <c r="AP57" s="332">
        <v>200194</v>
      </c>
      <c r="AQ57" s="333">
        <v>5.2</v>
      </c>
      <c r="AR57" s="334">
        <v>4.8</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557</v>
      </c>
      <c r="AM58" s="337">
        <v>532099</v>
      </c>
      <c r="AN58" s="338">
        <v>94882</v>
      </c>
      <c r="AO58" s="339">
        <v>10.8</v>
      </c>
      <c r="AP58" s="340">
        <v>106422</v>
      </c>
      <c r="AQ58" s="341">
        <v>20.100000000000001</v>
      </c>
      <c r="AR58" s="342">
        <v>-9.3000000000000007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561</v>
      </c>
      <c r="AL59" s="321"/>
      <c r="AM59" s="329">
        <v>957121</v>
      </c>
      <c r="AN59" s="330">
        <v>175040</v>
      </c>
      <c r="AO59" s="331">
        <v>40.4</v>
      </c>
      <c r="AP59" s="332">
        <v>196914</v>
      </c>
      <c r="AQ59" s="333">
        <v>-1.6</v>
      </c>
      <c r="AR59" s="334">
        <v>42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557</v>
      </c>
      <c r="AM60" s="337">
        <v>532178</v>
      </c>
      <c r="AN60" s="338">
        <v>97326</v>
      </c>
      <c r="AO60" s="339">
        <v>2.6</v>
      </c>
      <c r="AP60" s="340">
        <v>98966</v>
      </c>
      <c r="AQ60" s="341">
        <v>-7</v>
      </c>
      <c r="AR60" s="342">
        <v>9.6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562</v>
      </c>
      <c r="AL61" s="343"/>
      <c r="AM61" s="344">
        <v>703065</v>
      </c>
      <c r="AN61" s="345">
        <v>123917</v>
      </c>
      <c r="AO61" s="346">
        <v>11.8</v>
      </c>
      <c r="AP61" s="347">
        <v>191550</v>
      </c>
      <c r="AQ61" s="348">
        <v>4</v>
      </c>
      <c r="AR61" s="334">
        <v>7.8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557</v>
      </c>
      <c r="AM62" s="337">
        <v>476372</v>
      </c>
      <c r="AN62" s="338">
        <v>83817</v>
      </c>
      <c r="AO62" s="339">
        <v>8.3000000000000007</v>
      </c>
      <c r="AP62" s="340">
        <v>91256</v>
      </c>
      <c r="AQ62" s="341">
        <v>4.9000000000000004</v>
      </c>
      <c r="AR62" s="342">
        <v>3.4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MOIuDT+I1WA3USzVQ6rVRXg/z8oVGlnCSllaqa+cohCU4d2hYSPUAwJ9UVLfaCfiYaKG3vNP3ZdPtgXFoyMfQw==" saltValue="UBcG4dRQmuOEX4tRkJQgP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564</v>
      </c>
    </row>
    <row r="120" spans="125:125" ht="13.5" hidden="1" customHeight="1" x14ac:dyDescent="0.15"/>
    <row r="121" spans="125:125" ht="13.5" hidden="1" customHeight="1" x14ac:dyDescent="0.15">
      <c r="DU121" s="255"/>
    </row>
  </sheetData>
  <sheetProtection algorithmName="SHA-512" hashValue="0Oz2Jk9EX4LqiCo0EaY33jnY9HIRSB8BW6ppt9RuuMtRaHW+e13uNxjKTewc19MP0+kbRl4OvP1WQLaAtRTxYw==" saltValue="+lMJ1hByNQjqnGMC9qGO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115" zoomScaleNormal="11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565</v>
      </c>
    </row>
  </sheetData>
  <sheetProtection algorithmName="SHA-512" hashValue="PQKcP123dMyZfRepBj7EoQPEmSqpg5xllfuIsAXsBBptl7B/gDZyHdcSnwL/Wfr5ugSdYtaj1xQCeCueercLLA==" saltValue="pCYhaLiYzRBJkgYkwvsB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04" t="s">
        <v>3</v>
      </c>
      <c r="D47" s="1204"/>
      <c r="E47" s="1205"/>
      <c r="F47" s="11">
        <v>152.83000000000001</v>
      </c>
      <c r="G47" s="12">
        <v>158.91999999999999</v>
      </c>
      <c r="H47" s="12">
        <v>161.13</v>
      </c>
      <c r="I47" s="12">
        <v>149.71</v>
      </c>
      <c r="J47" s="13">
        <v>139.81</v>
      </c>
    </row>
    <row r="48" spans="2:10" ht="57.75" customHeight="1" x14ac:dyDescent="0.15">
      <c r="B48" s="14"/>
      <c r="C48" s="1206" t="s">
        <v>4</v>
      </c>
      <c r="D48" s="1206"/>
      <c r="E48" s="1207"/>
      <c r="F48" s="15">
        <v>10.029999999999999</v>
      </c>
      <c r="G48" s="16">
        <v>5.62</v>
      </c>
      <c r="H48" s="16">
        <v>7.31</v>
      </c>
      <c r="I48" s="16">
        <v>3.78</v>
      </c>
      <c r="J48" s="17">
        <v>2.2200000000000002</v>
      </c>
    </row>
    <row r="49" spans="2:10" ht="57.75" customHeight="1" thickBot="1" x14ac:dyDescent="0.2">
      <c r="B49" s="18"/>
      <c r="C49" s="1208" t="s">
        <v>5</v>
      </c>
      <c r="D49" s="1208"/>
      <c r="E49" s="1209"/>
      <c r="F49" s="19">
        <v>8.86</v>
      </c>
      <c r="G49" s="20" t="s">
        <v>571</v>
      </c>
      <c r="H49" s="20">
        <v>1.63</v>
      </c>
      <c r="I49" s="20" t="s">
        <v>572</v>
      </c>
      <c r="J49" s="21" t="s">
        <v>573</v>
      </c>
    </row>
    <row r="50" spans="2:10" x14ac:dyDescent="0.15"/>
  </sheetData>
  <sheetProtection algorithmName="SHA-512" hashValue="psCn9U++H8kxZ1aSRgyRYMzTZf9LOeRF1/yFSmgKr6X5vsP7x6r0ZNWzZxBiKiMRKxLX4LitQofG5JD09c9JaQ==" saltValue="lfMXXwwlI3t50Jt4TK05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2024-03-29T08:15:10Z</dcterms:modified>
</cp:coreProperties>
</file>