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ashimomura\Desktop\HP公表用\"/>
    </mc:Choice>
  </mc:AlternateContent>
  <xr:revisionPtr revIDLastSave="0" documentId="13_ncr:1_{9754DEAD-AD6C-4890-BF66-2205A70BF5D2}" xr6:coauthVersionLast="45" xr6:coauthVersionMax="47" xr10:uidLastSave="{00000000-0000-0000-0000-000000000000}"/>
  <workbookProtection workbookAlgorithmName="SHA-512" workbookHashValue="bKyYsQeonqHkZa8l8dlaA56oIHPfoV4LbCFl+5uBVV7qA+Q4XTCbsYYUWwfOc4pL2afc72IN2RrOtDmocdu4xg==" workbookSaltValue="OAMnmTvTkKRaUj+Hno1/sg==" workbookSpinCount="100000" lockStructure="1"/>
  <bookViews>
    <workbookView xWindow="2130" yWindow="675" windowWidth="23370" windowHeight="133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F85" i="4"/>
  <c r="E85" i="4"/>
  <c r="AL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<sst xmlns="http://schemas.openxmlformats.org/spreadsheetml/2006/main" count="319" uniqueCount="115">
  <si>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</si>
  <si>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</si>
  <si>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</si>
  <si>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</si>
  <si>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</si>
  <si>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</si>
  <si>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</si>
  <si>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</si>
  <si>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</si>
  <si>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</si>
  <si>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</si>
  <si>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</si>
  <si>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</si>
  <si>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</si>
  <si>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</si>
  <si>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</si>
  <si>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</si>
  <si>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</si>
  <si>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</si>
  <si>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</si>
  <si>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</si>
  <si>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</si>
  <si>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</si>
  <si>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</si>
  <si>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</si>
  <si>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</si>
  <si>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</si>
  <si>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</si>
  <si>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</si>
  <si>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</si>
  <si>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</si>
  <si>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</si>
  <si>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</si>
  <si>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</si>
  <si>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</si>
  <si>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</si>
  <si>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</si>
  <si>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</si>
  <si>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</si>
  <si>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</si>
  <si>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</si>
  <si>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</si>
  <si>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</si>
  <si>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</si>
  <si>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</si>
  <si>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</si>
  <si>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</si>
  <si>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</si>
  <si>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</si>
  <si>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</si>
  <si>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</si>
  <si>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</si>
  <si>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</si>
  <si>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</si>
  <si>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</si>
  <si>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</si>
  <si>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</si>
  <si>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</si>
  <si>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</si>
  <si>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</si>
  <si>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</si>
  <si>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</si>
  <si>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</si>
  <si>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</si>
  <si>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</si>
  <si>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</si>
  <si>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</si>
  <si>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</si>
  <si>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</si>
  <si>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</si>
  <si>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</si>
  <si>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</si>
  <si>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</si>
  <si>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</si>
  <si>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</si>
  <si>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</si>
  <si>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</si>
  <si>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</si>
  <si>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</si>
  <si>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</si>
  <si>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</si>
  <si>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</si>
  <si>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</si>
  <si>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</si>
  <si>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</si>
  <si>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</si>
  <si>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</si>
  <si>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</si>
  <si>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</si>
  <si>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</si>
  <si>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</si>
  <si>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</si>
  <si>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</si>
  <si>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</si>
  <si>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</si>
  <si>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</si>
  <si>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九戸村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</si>
  <si>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</si>
  <si>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</si>
  <si>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</si>
  <si>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</si>
  <si>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</si>
  <si>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</si>
  <si>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</si>
  <si>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</si>
  <si>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</si>
  <si>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</si>
  <si>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</si>
  <si>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</si>
  <si>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</si>
  <si>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</si>
  <si>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</si>
  <si>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①令和6年度から地方公営企業法適用となったため、有形固定資産減価償却率は少ない率となっている。
②供用開始が平成14年4月であり、耐用年数を超えた管渠がないため、管渠老朽化率は0.00％となっている。
③供用開始が平成14年4月であり、対象となる耐用年数を超えた管渠がないため、管渠改善率は0.00％となっている。</t>
    <phoneticPr fontId="4"/>
  </si>
  <si>
    <t>　使用料のみでは経費を賄えず、不足する分は一般会計からの繰入金により経営が成り立っている状況である。
　管渠の老朽化はまだ進んでいない状況であるが、処理場及びマンホールポンプ場の機械設備・電気設備等は耐用年数を迎えており、計画的に改築更新工事を実施していく。</t>
    <rPh sb="115" eb="119">
      <t>カイチクコウシン</t>
    </rPh>
    <phoneticPr fontId="4"/>
  </si>
  <si>
    <t>①経常収支比率は170.07％となっており、100％を大きく超えているが、一般会計からの繰入金によるところが大きい状況である。
②累積欠損金は発生しておらず、健全な経営状況であるが、一般会計からの繰入金によるところが大きい状況である。
③流動比率は133.01％となっており、債務に対する支払い能力は有している状況である。
④企業債残高対象事業規模比率は4752.74％と類似団体平均を大幅に上回っている。汚水処理場の規模がオーバースペックであったことと、人口密度が少ない区域まで汚水処理区域としたため、汚水処理施設や管路整備工事等の初期投資が多額となったことに伴い、企業債の借入額が多額になったものであり、適切な投資と料金水準の見直しが必要となっている状況である。
⑤経費回収率は34.64％となっており、全国平均及び類似団体平均と比べ下回っている。汚水処理原価は類似団体平均値を上回っている一方、平成17年度に料金改定を行ってから料金改定が行われておらず、年々増加傾向にある汚水処理費に対する下水道使用料の収入割合が低くなっているため、料金の見直しが必要となっている状況である。
⑥汚水処理原価は733.78円となっており、類似団体平均を上回っている。維持管理費の削減と水洗化率の向上に向けた取り組みが必要である。
⑦施設利用率は、全国平均及び類似団体平均を下回る25.34％の稼働状況となっている。汚水処理場の規模がオーバースペックであったことと、水洗化率が類似団体平均を下回っている状況であるため、接続率の向上を図っていく必要がある。
⑧水洗化率は75.54％となっており、全国平均及び類似団体平均を下回っている。引き続き、水洗化率の向上に努めていく必要がある。</t>
    <rPh sb="138" eb="140">
      <t>サイム</t>
    </rPh>
    <rPh sb="141" eb="142">
      <t>タイ</t>
    </rPh>
    <rPh sb="144" eb="146">
      <t>シハラ</t>
    </rPh>
    <rPh sb="147" eb="149">
      <t>ノウリョク</t>
    </rPh>
    <rPh sb="150" eb="151">
      <t>ユウ</t>
    </rPh>
    <rPh sb="155" eb="157">
      <t>ジョウキョウ</t>
    </rPh>
    <rPh sb="284" eb="287">
      <t>キギョウサイ</t>
    </rPh>
    <rPh sb="288" eb="291">
      <t>カリイレガク</t>
    </rPh>
    <rPh sb="292" eb="294">
      <t>タガクウワマワ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</si>
</sst>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164-4925-B026-C53D9EE3BB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2164-4925-B026-C53D9EE3BB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25.34</c:v>
                </c:pt>
              </c:numCache>
            </c:numRef>
          </c:val>
          <c:extLst>
            <c:ext xmlns:c16="http://schemas.microsoft.com/office/drawing/2014/chart" uri="{C3380CC4-5D6E-409C-BE32-E72D297353CC}">
              <c16:uniqueId val="{00000000-CBCE-4931-A0EC-1322E34FB1E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BCE-4931-A0EC-1322E34FB1E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74.540000000000006</c:v>
                </c:pt>
              </c:numCache>
            </c:numRef>
          </c:val>
          <c:extLst>
            <c:ext xmlns:c16="http://schemas.microsoft.com/office/drawing/2014/chart" uri="{C3380CC4-5D6E-409C-BE32-E72D297353CC}">
              <c16:uniqueId val="{00000000-F2AC-47DC-9CF8-F30816F4001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F2AC-47DC-9CF8-F30816F4001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170.07</c:v>
                </c:pt>
              </c:numCache>
            </c:numRef>
          </c:val>
          <c:extLst>
            <c:ext xmlns:c16="http://schemas.microsoft.com/office/drawing/2014/chart" uri="{C3380CC4-5D6E-409C-BE32-E72D297353CC}">
              <c16:uniqueId val="{00000000-D8B0-435E-A347-0197FCB883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8B0-435E-A347-0197FCB883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c:v>
                </c:pt>
              </c:numCache>
            </c:numRef>
          </c:val>
          <c:extLst>
            <c:ext xmlns:c16="http://schemas.microsoft.com/office/drawing/2014/chart" uri="{C3380CC4-5D6E-409C-BE32-E72D297353CC}">
              <c16:uniqueId val="{00000000-4C0C-4B5D-BDE1-AD91D113F4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4C0C-4B5D-BDE1-AD91D113F4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DA-4ABF-96BF-C9CD19F8A4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6DA-4ABF-96BF-C9CD19F8A4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F0-43BD-97C3-62699F1681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B3F0-43BD-97C3-62699F1681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133.01</c:v>
                </c:pt>
              </c:numCache>
            </c:numRef>
          </c:val>
          <c:extLst>
            <c:ext xmlns:c16="http://schemas.microsoft.com/office/drawing/2014/chart" uri="{C3380CC4-5D6E-409C-BE32-E72D297353CC}">
              <c16:uniqueId val="{00000000-84B1-4BED-9DBE-EB50451974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4B1-4BED-9DBE-EB50451974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4752.74</c:v>
                </c:pt>
              </c:numCache>
            </c:numRef>
          </c:val>
          <c:extLst>
            <c:ext xmlns:c16="http://schemas.microsoft.com/office/drawing/2014/chart" uri="{C3380CC4-5D6E-409C-BE32-E72D297353CC}">
              <c16:uniqueId val="{00000000-343C-4FBB-A7E6-3053E18F4B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343C-4FBB-A7E6-3053E18F4B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34.46</c:v>
                </c:pt>
              </c:numCache>
            </c:numRef>
          </c:val>
          <c:extLst>
            <c:ext xmlns:c16="http://schemas.microsoft.com/office/drawing/2014/chart" uri="{C3380CC4-5D6E-409C-BE32-E72D297353CC}">
              <c16:uniqueId val="{00000000-A438-4692-9533-E1FA22B398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A438-4692-9533-E1FA22B398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433.78</c:v>
                </c:pt>
              </c:numCache>
            </c:numRef>
          </c:val>
          <c:extLst>
            <c:ext xmlns:c16="http://schemas.microsoft.com/office/drawing/2014/chart" uri="{C3380CC4-5D6E-409C-BE32-E72D297353CC}">
              <c16:uniqueId val="{00000000-F37C-4675-B776-1CFB1718C6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F37C-4675-B776-1CFB1718C6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岩手県　九戸村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5084</v>
      </c>
      <c r="AM8" s="41"/>
      <c r="AN8" s="41"/>
      <c r="AO8" s="41"/>
      <c r="AP8" s="41"/>
      <c r="AQ8" s="41"/>
      <c r="AR8" s="41"/>
      <c r="AS8" s="41"/>
      <c r="AT8" s="34">
        <f>データ!T6</f>
        <v>134.02000000000001</v>
      </c>
      <c r="AU8" s="34"/>
      <c r="AV8" s="34"/>
      <c r="AW8" s="34"/>
      <c r="AX8" s="34"/>
      <c r="AY8" s="34"/>
      <c r="AZ8" s="34"/>
      <c r="BA8" s="34"/>
      <c r="BB8" s="34">
        <f>データ!U6</f>
        <v>37.93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71.63</v>
      </c>
      <c r="J10" s="34"/>
      <c r="K10" s="34"/>
      <c r="L10" s="34"/>
      <c r="M10" s="34"/>
      <c r="N10" s="34"/>
      <c r="O10" s="34"/>
      <c r="P10" s="34">
        <f>データ!P6</f>
        <v>7.56</v>
      </c>
      <c r="Q10" s="34"/>
      <c r="R10" s="34"/>
      <c r="S10" s="34"/>
      <c r="T10" s="34"/>
      <c r="U10" s="34"/>
      <c r="V10" s="34"/>
      <c r="W10" s="34">
        <f>データ!Q6</f>
        <v>98.32</v>
      </c>
      <c r="X10" s="34"/>
      <c r="Y10" s="34"/>
      <c r="Z10" s="34"/>
      <c r="AA10" s="34"/>
      <c r="AB10" s="34"/>
      <c r="AC10" s="34"/>
      <c r="AD10" s="41">
        <f>データ!R6</f>
        <v>2750</v>
      </c>
      <c r="AE10" s="41"/>
      <c r="AF10" s="41"/>
      <c r="AG10" s="41"/>
      <c r="AH10" s="41"/>
      <c r="AI10" s="41"/>
      <c r="AJ10" s="41"/>
      <c r="AK10" s="2"/>
      <c r="AL10" s="41">
        <f>データ!V6</f>
        <v>381</v>
      </c>
      <c r="AM10" s="41"/>
      <c r="AN10" s="41"/>
      <c r="AO10" s="41"/>
      <c r="AP10" s="41"/>
      <c r="AQ10" s="41"/>
      <c r="AR10" s="41"/>
      <c r="AS10" s="41"/>
      <c r="AT10" s="34">
        <f>データ!W6</f>
        <v>0.2</v>
      </c>
      <c r="AU10" s="34"/>
      <c r="AV10" s="34"/>
      <c r="AW10" s="34"/>
      <c r="AX10" s="34"/>
      <c r="AY10" s="34"/>
      <c r="AZ10" s="34"/>
      <c r="BA10" s="34"/>
      <c r="BB10" s="34">
        <f>データ!X6</f>
        <v>1905</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4"/>
      <c r="BM60" s="65"/>
      <c r="BN60" s="65"/>
      <c r="BO60" s="65"/>
      <c r="BP60" s="65"/>
      <c r="BQ60" s="65"/>
      <c r="BR60" s="65"/>
      <c r="BS60" s="65"/>
      <c r="BT60" s="65"/>
      <c r="BU60" s="65"/>
      <c r="BV60" s="65"/>
      <c r="BW60" s="65"/>
      <c r="BX60" s="65"/>
      <c r="BY60" s="65"/>
      <c r="BZ60" s="66"/>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QTerhzkGy6Qo+Su2lKrziI/zfOlKtW6nAhTZNmSaUiNa9ABeOmcWk0tRMbE/GQ5NS6fmx/nov0yMirOcZoE5A==" saltValue="h4b5kTKhVjIvGAIqUI4c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35068</v>
      </c>
      <c r="D6" s="19">
        <f t="shared" si="3"/>
        <v>46</v>
      </c>
      <c r="E6" s="19">
        <f t="shared" si="3"/>
        <v>17</v>
      </c>
      <c r="F6" s="19">
        <f t="shared" si="3"/>
        <v>5</v>
      </c>
      <c r="G6" s="19">
        <f t="shared" si="3"/>
        <v>0</v>
      </c>
      <c r="H6" s="19" t="str">
        <f t="shared" si="3"/>
        <v>岩手県　九戸村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71.63</v>
      </c>
      <c r="P6" s="20">
        <f t="shared" si="3"/>
        <v>7.56</v>
      </c>
      <c r="Q6" s="20">
        <f t="shared" si="3"/>
        <v>98.32</v>
      </c>
      <c r="R6" s="20">
        <f t="shared" si="3"/>
        <v>2750</v>
      </c>
      <c r="S6" s="20">
        <f t="shared" si="3"/>
        <v>5084</v>
      </c>
      <c r="T6" s="20">
        <f t="shared" si="3"/>
        <v>134.02000000000001</v>
      </c>
      <c r="U6" s="20">
        <f t="shared" si="3"/>
        <v>37.93</v>
      </c>
      <c r="V6" s="20">
        <f t="shared" si="3"/>
        <v>381</v>
      </c>
      <c r="W6" s="20">
        <f t="shared" si="3"/>
        <v>0.2</v>
      </c>
      <c r="X6" s="20">
        <f t="shared" si="3"/>
        <v>1905</v>
      </c>
      <c r="Y6" s="21" t="str">
        <f>IF(Y7="",NA(),Y7)</f>
        <v>-</v>
      </c>
      <c r="Z6" s="21" t="str">
        <f t="shared" ref="Z6:AH6" si="4">IF(Z7="",NA(),Z7)</f>
        <v>-</v>
      </c>
      <c r="AA6" s="21" t="str">
        <f t="shared" si="4"/>
        <v>-</v>
      </c>
      <c r="AB6" s="21" t="str">
        <f t="shared" si="4"/>
        <v>-</v>
      </c>
      <c r="AC6" s="21">
        <f t="shared" si="4"/>
        <v>170.07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133.01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4752.74</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34.46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433.78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25.34</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74.540000000000006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35068</v>
      </c>
      <c r="D7" s="23">
        <v>46</v>
      </c>
      <c r="E7" s="23">
        <v>17</v>
      </c>
      <c r="F7" s="23">
        <v>5</v>
      </c>
      <c r="G7" s="23">
        <v>0</v>
      </c>
      <c r="H7" s="23" t="s">
        <v>96</v>
      </c>
      <c r="I7" s="23" t="s">
        <v>97</v>
      </c>
      <c r="J7" s="23" t="s">
        <v>98</v>
      </c>
      <c r="K7" s="23" t="s">
        <v>99</v>
      </c>
      <c r="L7" s="23" t="s">
        <v>100</v>
      </c>
      <c r="M7" s="23" t="s">
        <v>101</v>
      </c>
      <c r="N7" s="24" t="s">
        <v>102</v>
      </c>
      <c r="O7" s="24">
        <v>71.63</v>
      </c>
      <c r="P7" s="24">
        <v>7.56</v>
      </c>
      <c r="Q7" s="24">
        <v>98.32</v>
      </c>
      <c r="R7" s="24">
        <v>2750</v>
      </c>
      <c r="S7" s="24">
        <v>5084</v>
      </c>
      <c r="T7" s="24">
        <v>134.02000000000001</v>
      </c>
      <c r="U7" s="24">
        <v>37.93</v>
      </c>
      <c r="V7" s="24">
        <v>381</v>
      </c>
      <c r="W7" s="24">
        <v>0.2</v>
      </c>
      <c r="X7" s="24">
        <v>1905</v>
      </c>
      <c r="Y7" s="24" t="s">
        <v>102</v>
      </c>
      <c r="Z7" s="24" t="s">
        <v>102</v>
      </c>
      <c r="AA7" s="24" t="s">
        <v>102</v>
      </c>
      <c r="AB7" s="24" t="s">
        <v>102</v>
      </c>
      <c r="AC7" s="24">
        <v>170.07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133.01</v>
      </c>
      <c r="AZ7" s="24" t="s">
        <v>102</v>
      </c>
      <c r="BA7" s="24" t="s">
        <v>102</v>
      </c>
      <c r="BB7" s="24" t="s">
        <v>102</v>
      </c>
      <c r="BC7" s="24" t="s">
        <v>102</v>
      </c>
      <c r="BD7" s="24">
        <v>58.25</v>
      </c>
      <c r="BE7" s="24">
        <v>47.19</v>
      </c>
      <c r="BF7" s="24" t="s">
        <v>102</v>
      </c>
      <c r="BG7" s="24" t="s">
        <v>102</v>
      </c>
      <c r="BH7" s="24" t="s">
        <v>102</v>
      </c>
      <c r="BI7" s="24" t="s">
        <v>102</v>
      </c>
      <c r="BJ7" s="24">
        <v>4752.74</v>
      </c>
      <c r="BK7" s="24" t="s">
        <v>102</v>
      </c>
      <c r="BL7" s="24" t="s">
        <v>102</v>
      </c>
      <c r="BM7" s="24" t="s">
        <v>102</v>
      </c>
      <c r="BN7" s="24" t="s">
        <v>102</v>
      </c>
      <c r="BO7" s="24">
        <v>791.46</v>
      </c>
      <c r="BP7" s="24">
        <v>798.1</v>
      </c>
      <c r="BQ7" s="24" t="s">
        <v>102</v>
      </c>
      <c r="BR7" s="24" t="s">
        <v>102</v>
      </c>
      <c r="BS7" s="24" t="s">
        <v>102</v>
      </c>
      <c r="BT7" s="24" t="s">
        <v>102</v>
      </c>
      <c r="BU7" s="24">
        <v>34.46</v>
      </c>
      <c r="BV7" s="24" t="s">
        <v>102</v>
      </c>
      <c r="BW7" s="24" t="s">
        <v>102</v>
      </c>
      <c r="BX7" s="24" t="s">
        <v>102</v>
      </c>
      <c r="BY7" s="24" t="s">
        <v>102</v>
      </c>
      <c r="BZ7" s="24">
        <v>47.96</v>
      </c>
      <c r="CA7" s="24">
        <v>54.51</v>
      </c>
      <c r="CB7" s="24" t="s">
        <v>102</v>
      </c>
      <c r="CC7" s="24" t="s">
        <v>102</v>
      </c>
      <c r="CD7" s="24" t="s">
        <v>102</v>
      </c>
      <c r="CE7" s="24" t="s">
        <v>102</v>
      </c>
      <c r="CF7" s="24">
        <v>433.78</v>
      </c>
      <c r="CG7" s="24" t="s">
        <v>102</v>
      </c>
      <c r="CH7" s="24" t="s">
        <v>102</v>
      </c>
      <c r="CI7" s="24" t="s">
        <v>102</v>
      </c>
      <c r="CJ7" s="24" t="s">
        <v>102</v>
      </c>
      <c r="CK7" s="24">
        <v>325.85000000000002</v>
      </c>
      <c r="CL7" s="24">
        <v>286.33</v>
      </c>
      <c r="CM7" s="24" t="s">
        <v>102</v>
      </c>
      <c r="CN7" s="24" t="s">
        <v>102</v>
      </c>
      <c r="CO7" s="24" t="s">
        <v>102</v>
      </c>
      <c r="CP7" s="24" t="s">
        <v>102</v>
      </c>
      <c r="CQ7" s="24">
        <v>25.34</v>
      </c>
      <c r="CR7" s="24" t="s">
        <v>102</v>
      </c>
      <c r="CS7" s="24" t="s">
        <v>102</v>
      </c>
      <c r="CT7" s="24" t="s">
        <v>102</v>
      </c>
      <c r="CU7" s="24" t="s">
        <v>102</v>
      </c>
      <c r="CV7" s="24">
        <v>45.32</v>
      </c>
      <c r="CW7" s="24">
        <v>49.92</v>
      </c>
      <c r="CX7" s="24" t="s">
        <v>102</v>
      </c>
      <c r="CY7" s="24" t="s">
        <v>102</v>
      </c>
      <c r="CZ7" s="24" t="s">
        <v>102</v>
      </c>
      <c r="DA7" s="24" t="s">
        <v>102</v>
      </c>
      <c r="DB7" s="24">
        <v>74.540000000000006</v>
      </c>
      <c r="DC7" s="24" t="s">
        <v>102</v>
      </c>
      <c r="DD7" s="24" t="s">
        <v>102</v>
      </c>
      <c r="DE7" s="24" t="s">
        <v>102</v>
      </c>
      <c r="DF7" s="24" t="s">
        <v>102</v>
      </c>
      <c r="DG7" s="24">
        <v>83.54</v>
      </c>
      <c r="DH7" s="24">
        <v>87.8</v>
      </c>
      <c r="DI7" s="24" t="s">
        <v>102</v>
      </c>
      <c r="DJ7" s="24" t="s">
        <v>102</v>
      </c>
      <c r="DK7" s="24" t="s">
        <v>102</v>
      </c>
      <c r="DL7" s="24" t="s">
        <v>102</v>
      </c>
      <c r="DM7" s="24">
        <v>3.4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下村 明</cp:lastModifiedBy>
  <cp:lastPrinted>2026-02-19T00:06:24Z</cp:lastPrinted>
  <dcterms:created xsi:type="dcterms:W3CDTF">2025-12-23T06:16:21Z</dcterms:created>
  <dcterms:modified xsi:type="dcterms:W3CDTF">2026-03-11T00:22:13Z</dcterms:modified>
  <cp:category/>
</cp:coreProperties>
</file>