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g01上下水道係\水道事業所(simo)\011 決算状況調査・経営分析表・経営戦略\【重要】経営比較分析表\R5年度\R060214（水）まで、県からの指摘後、再提出\"/>
    </mc:Choice>
  </mc:AlternateContent>
  <xr:revisionPtr revIDLastSave="0" documentId="13_ncr:1_{66C59615-0093-4FEF-BD05-45EA0B9B4A91}" xr6:coauthVersionLast="45" xr6:coauthVersionMax="45" xr10:uidLastSave="{00000000-0000-0000-0000-000000000000}"/>
  <workbookProtection workbookAlgorithmName="SHA-512" workbookHashValue="5wOMcVsS+VzMD8u/SDLZkWWoZO/O3eZ03kgrz3iYc6wJ1QfaMEaU6od5axxnKJlQQNWdyEW/hwTd5ZKfgAIKhA==" workbookSaltValue="FXHM9uGAH7Z5dvbs/87vu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<sst xmlns="http://schemas.openxmlformats.org/spreadsheetml/2006/main" count="228" uniqueCount="114">
  <si>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</si>
  <si>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</si>
  <si>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</si>
  <si>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</si>
  <si>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</si>
  <si>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</si>
  <si>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</si>
  <si>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</si>
  <si>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</si>
  <si>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</si>
  <si>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</si>
  <si>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</si>
  <si>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</si>
  <si>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</si>
  <si>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</si>
  <si>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</si>
  <si>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</si>
  <si>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</si>
  <si>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</si>
  <si>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</si>
  <si>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</si>
  <si>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</si>
  <si>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</si>
  <si>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</si>
  <si>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</si>
  <si>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</si>
  <si>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</si>
  <si>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</si>
  <si>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</si>
  <si>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</si>
  <si>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</si>
  <si>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</si>
  <si>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</si>
  <si>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</si>
  <si>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</si>
  <si>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</si>
  <si>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</si>
  <si>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</si>
  <si>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</si>
  <si>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</si>
  <si>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</si>
  <si>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</si>
  <si>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</si>
  <si>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</si>
  <si>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</si>
  <si>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</si>
  <si>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</si>
  <si>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</si>
  <si>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</si>
  <si>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</si>
  <si>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</si>
  <si>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</si>
  <si>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</si>
  <si>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</si>
  <si>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</si>
  <si>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</si>
  <si>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</si>
  <si>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</si>
  <si>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</si>
  <si>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</si>
  <si>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</si>
  <si>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</si>
  <si>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</si>
  <si>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</si>
  <si>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</si>
  <si>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</si>
  <si>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</si>
  <si>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</si>
  <si>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</si>
  <si>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</si>
  <si>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</si>
  <si>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</si>
  <si>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</si>
  <si>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</si>
  <si>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</si>
  <si>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</si>
  <si>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</si>
  <si>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</si>
  <si>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</si>
  <si>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</si>
  <si>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</si>
  <si>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</si>
  <si>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</si>
  <si>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</si>
  <si>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</si>
  <si>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</si>
  <si>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</si>
  <si>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</si>
  <si>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</si>
  <si>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</si>
  <si>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</si>
  <si>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</si>
  <si>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</si>
  <si>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</si>
  <si>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</si>
  <si>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</si>
  <si>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</si>
  <si>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</si>
  <si>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</si>
  <si>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</si>
  <si>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</si>
  <si>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</si>
  <si>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</si>
  <si>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</si>
  <si>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</si>
  <si>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</si>
  <si>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</si>
  <si>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</si>
  <si>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</si>
  <si>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</si>
  <si>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</si>
  <si>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経営状況は概ね良好である。
しかし、老朽化した管路や施設・設備更新事業等の課題が山積していることや人口減に伴う収益の減少が想定されており、持続可能な水道事業に資するため今後の水道事業経営の在り方を検討する必要がある。</t>
    <rPh sb="0" eb="4">
      <t>ケイエイジョウキョウ</t>
    </rPh>
    <rPh sb="5" eb="6">
      <t>オオム</t>
    </rPh>
    <rPh sb="7" eb="9">
      <t>リョウコウ</t>
    </rPh>
    <phoneticPr fontId="4"/>
  </si>
  <si>
    <t>有形固定資産減価償却費率については、全国及び類似団体より若干高水準の状況であり年々増加傾向にあることから、経営戦略に基づいた更新事業を着実に進めていかなければならない。
管路の更新状況については、平成4年から平成19年にかけて老朽管更新を行ったが、未着手地域の管路から経年比率は年々増加傾向にある。また、管路更新率は全国及び類似団体の平均と比較すると極めて低い状況であるが、経営戦略に基づき老朽管更新事業を開始したことから改善が見込まれる。</t>
    <rPh sb="0" eb="2">
      <t>ユウケイ</t>
    </rPh>
    <rPh sb="2" eb="6">
      <t>コテイシサン</t>
    </rPh>
    <rPh sb="6" eb="8">
      <t>ゲンカ</t>
    </rPh>
    <rPh sb="8" eb="10">
      <t>ショウキャク</t>
    </rPh>
    <rPh sb="10" eb="12">
      <t>ヒリツ</t>
    </rPh>
    <rPh sb="18" eb="20">
      <t>ゼンコク</t>
    </rPh>
    <rPh sb="20" eb="21">
      <t>オヨ</t>
    </rPh>
    <rPh sb="22" eb="24">
      <t>ルイジ</t>
    </rPh>
    <rPh sb="24" eb="26">
      <t>ダンタイ</t>
    </rPh>
    <rPh sb="28" eb="30">
      <t>ジャッカン</t>
    </rPh>
    <rPh sb="30" eb="33">
      <t>コウスイジュン</t>
    </rPh>
    <rPh sb="34" eb="36">
      <t>ジョウキョウ</t>
    </rPh>
    <rPh sb="39" eb="41">
      <t>ネンネン</t>
    </rPh>
    <rPh sb="41" eb="43">
      <t>ゾウカ</t>
    </rPh>
    <rPh sb="43" eb="45">
      <t>ケイコウ</t>
    </rPh>
    <rPh sb="53" eb="55">
      <t>ケイエイ</t>
    </rPh>
    <rPh sb="55" eb="57">
      <t>センリャク</t>
    </rPh>
    <rPh sb="58" eb="59">
      <t>モト</t>
    </rPh>
    <rPh sb="62" eb="66">
      <t>コウシンジギョウ</t>
    </rPh>
    <rPh sb="67" eb="69">
      <t>チャクジツ</t>
    </rPh>
    <rPh sb="70" eb="71">
      <t>スス</t>
    </rPh>
    <rPh sb="85" eb="87">
      <t>カンロ</t>
    </rPh>
    <rPh sb="88" eb="92">
      <t>コウシンジョウキョウ</t>
    </rPh>
    <rPh sb="98" eb="100">
      <t>ヘイセイ</t>
    </rPh>
    <rPh sb="101" eb="102">
      <t>ネン</t>
    </rPh>
    <rPh sb="104" eb="106">
      <t>ヘイセイ</t>
    </rPh>
    <rPh sb="108" eb="109">
      <t>ネン</t>
    </rPh>
    <rPh sb="113" eb="116">
      <t>ロウキュウカン</t>
    </rPh>
    <rPh sb="116" eb="118">
      <t>コウシン</t>
    </rPh>
    <rPh sb="119" eb="120">
      <t>オコナ</t>
    </rPh>
    <rPh sb="124" eb="127">
      <t>ミチャクシュ</t>
    </rPh>
    <rPh sb="127" eb="129">
      <t>チイキ</t>
    </rPh>
    <rPh sb="130" eb="132">
      <t>カンロ</t>
    </rPh>
    <rPh sb="134" eb="136">
      <t>ケイネン</t>
    </rPh>
    <rPh sb="136" eb="138">
      <t>ヒリツ</t>
    </rPh>
    <rPh sb="139" eb="141">
      <t>ネンネン</t>
    </rPh>
    <rPh sb="141" eb="143">
      <t>ゾウカ</t>
    </rPh>
    <rPh sb="143" eb="145">
      <t>ケイコウ</t>
    </rPh>
    <rPh sb="152" eb="154">
      <t>カンロ</t>
    </rPh>
    <rPh sb="154" eb="157">
      <t>コウシンリツ</t>
    </rPh>
    <rPh sb="158" eb="160">
      <t>ゼンコク</t>
    </rPh>
    <rPh sb="160" eb="161">
      <t>オヨ</t>
    </rPh>
    <rPh sb="162" eb="166">
      <t>ルイジダンタイ</t>
    </rPh>
    <rPh sb="167" eb="169">
      <t>ヘイキン</t>
    </rPh>
    <rPh sb="170" eb="172">
      <t>ヒカク</t>
    </rPh>
    <rPh sb="175" eb="176">
      <t>キワ</t>
    </rPh>
    <rPh sb="178" eb="179">
      <t>ヒク</t>
    </rPh>
    <rPh sb="180" eb="182">
      <t>ジョウキョウ</t>
    </rPh>
    <rPh sb="187" eb="189">
      <t>ケイエイ</t>
    </rPh>
    <rPh sb="189" eb="191">
      <t>センリャク</t>
    </rPh>
    <rPh sb="192" eb="193">
      <t>モト</t>
    </rPh>
    <rPh sb="195" eb="200">
      <t>ロウキュウカンコウシン</t>
    </rPh>
    <rPh sb="200" eb="202">
      <t>ジギョウ</t>
    </rPh>
    <phoneticPr fontId="4"/>
  </si>
  <si>
    <t>経営の状況は、経常収支比率・料金回収率ともに良好であり、概ね健全性が保たれている状況である。
流動比率は、償還金のピークが過ぎ、ここ数年横ばいで推移しており、企業債残高対給水収益比率についても類似団体の平均を下回っており減少傾向にある状況である。
しかしながら、経営戦略に基づいた更新事業に着手し始めたことから、今後適切な投資にかかる検討と料金水準の見直しに取り掛かる必要性がある。
給水原価については、今後更なる維持管理費の削減を図り、経営改善を検討する必要がある。
施設利用率、及び有収水量については、施設の稼働状況は高いものの有収率が類似団体と比較しやや低い状況である。
令和5年度に漏水調査を実施し今後改善が見込まれるが、継続した調査・修繕により収益向上を図る必要がある。</t>
    <rPh sb="0" eb="2">
      <t>ケイエイ</t>
    </rPh>
    <rPh sb="3" eb="5">
      <t>ジョウキョウ</t>
    </rPh>
    <rPh sb="7" eb="9">
      <t>ケイジョウ</t>
    </rPh>
    <rPh sb="9" eb="11">
      <t>シュウシ</t>
    </rPh>
    <rPh sb="11" eb="13">
      <t>ヒリツ</t>
    </rPh>
    <rPh sb="14" eb="16">
      <t>リョウキン</t>
    </rPh>
    <rPh sb="16" eb="19">
      <t>カイシュウリツ</t>
    </rPh>
    <rPh sb="22" eb="24">
      <t>リョウコウ</t>
    </rPh>
    <rPh sb="28" eb="29">
      <t>オオム</t>
    </rPh>
    <rPh sb="30" eb="33">
      <t>ケンゼンセイ</t>
    </rPh>
    <rPh sb="34" eb="35">
      <t>タモ</t>
    </rPh>
    <rPh sb="40" eb="42">
      <t>ジョウキョウ</t>
    </rPh>
    <rPh sb="47" eb="49">
      <t>リュウドウ</t>
    </rPh>
    <rPh sb="49" eb="51">
      <t>ヒリツ</t>
    </rPh>
    <rPh sb="53" eb="56">
      <t>ショウカンキン</t>
    </rPh>
    <rPh sb="61" eb="62">
      <t>ス</t>
    </rPh>
    <rPh sb="66" eb="68">
      <t>スウネン</t>
    </rPh>
    <rPh sb="68" eb="69">
      <t>ヨコ</t>
    </rPh>
    <rPh sb="72" eb="74">
      <t>スイイ</t>
    </rPh>
    <rPh sb="79" eb="82">
      <t>キギョウサイ</t>
    </rPh>
    <rPh sb="82" eb="84">
      <t>ザンダカ</t>
    </rPh>
    <rPh sb="131" eb="133">
      <t>ケイエイ</t>
    </rPh>
    <rPh sb="133" eb="135">
      <t>センリャク</t>
    </rPh>
    <rPh sb="289" eb="291">
      <t>レイワ</t>
    </rPh>
    <rPh sb="292" eb="294">
      <t>ネンド</t>
    </rPh>
    <rPh sb="295" eb="299">
      <t>ロウスイチョウサ</t>
    </rPh>
    <rPh sb="300" eb="302">
      <t>ジッシ</t>
    </rPh>
    <rPh sb="303" eb="305">
      <t>コンゴ</t>
    </rPh>
    <rPh sb="305" eb="307">
      <t>カイゼン</t>
    </rPh>
    <rPh sb="308" eb="310">
      <t>ミコ</t>
    </rPh>
    <rPh sb="315" eb="317">
      <t>ケイゾク</t>
    </rPh>
    <rPh sb="319" eb="321">
      <t>チョウサ</t>
    </rPh>
    <rPh sb="322" eb="324">
      <t>シュウゼン</t>
    </rPh>
    <rPh sb="327" eb="331">
      <t>シュウエキコウジョウ</t>
    </rPh>
    <rPh sb="332" eb="333">
      <t>ハカ</t>
    </rPh>
    <rPh sb="334" eb="3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</si>
</sst>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0.05</c:v>
                </c:pt>
                <c:pt idx="3" formatCode="#,##0.00;&quot;△&quot;#,##0.00;&quot;-&quot;">
                  <c:v>0.05</c:v>
                </c:pt>
                <c:pt idx="4" formatCode="#,##0.00;&quot;△&quot;#,##0.00;&quot;-&quot;">
                  <c:v>0.15</c:v>
                </c:pt>
              </c:numCache>
            </c:numRef>
          </c:val>
          <c:extLst>
            <c:ext xmlns:c16="http://schemas.microsoft.com/office/drawing/2014/chart" uri="{C3380CC4-5D6E-409C-BE32-E72D297353CC}">
              <c16:uniqueId val="{00000000-3FCE-49D0-9D6D-3036E38F3B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0.51</c:v>
                </c:pt>
                <c:pt idx="4">
                  <c:v>0.35</c:v>
                </c:pt>
              </c:numCache>
            </c:numRef>
          </c:val>
          <c:smooth val="0"/>
          <c:extLst>
            <c:ext xmlns:c16="http://schemas.microsoft.com/office/drawing/2014/chart" uri="{C3380CC4-5D6E-409C-BE32-E72D297353CC}">
              <c16:uniqueId val="{00000001-3FCE-49D0-9D6D-3036E38F3B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81.87</c:v>
                </c:pt>
                <c:pt idx="1">
                  <c:v>82.11</c:v>
                </c:pt>
                <c:pt idx="2">
                  <c:v>83.88</c:v>
                </c:pt>
                <c:pt idx="3">
                  <c:v>83.2</c:v>
                </c:pt>
                <c:pt idx="4">
                  <c:v>75.11</c:v>
                </c:pt>
              </c:numCache>
            </c:numRef>
          </c:val>
          <c:extLst>
            <c:ext xmlns:c16="http://schemas.microsoft.com/office/drawing/2014/chart" uri="{C3380CC4-5D6E-409C-BE32-E72D297353CC}">
              <c16:uniqueId val="{00000000-0F31-4C3E-A088-A9CCA0F323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40.19</c:v>
                </c:pt>
                <c:pt idx="4">
                  <c:v>41.14</c:v>
                </c:pt>
              </c:numCache>
            </c:numRef>
          </c:val>
          <c:smooth val="0"/>
          <c:extLst>
            <c:ext xmlns:c16="http://schemas.microsoft.com/office/drawing/2014/chart" uri="{C3380CC4-5D6E-409C-BE32-E72D297353CC}">
              <c16:uniqueId val="{00000001-0F31-4C3E-A088-A9CCA0F323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71.64</c:v>
                </c:pt>
                <c:pt idx="1">
                  <c:v>72.459999999999994</c:v>
                </c:pt>
                <c:pt idx="2">
                  <c:v>70.290000000000006</c:v>
                </c:pt>
                <c:pt idx="3">
                  <c:v>72.27</c:v>
                </c:pt>
                <c:pt idx="4">
                  <c:v>70.02</c:v>
                </c:pt>
              </c:numCache>
            </c:numRef>
          </c:val>
          <c:extLst>
            <c:ext xmlns:c16="http://schemas.microsoft.com/office/drawing/2014/chart" uri="{C3380CC4-5D6E-409C-BE32-E72D297353CC}">
              <c16:uniqueId val="{00000000-9AAC-4D1C-BB5C-1BA7F7BDBA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71.52</c:v>
                </c:pt>
                <c:pt idx="4">
                  <c:v>70.42</c:v>
                </c:pt>
              </c:numCache>
            </c:numRef>
          </c:val>
          <c:smooth val="0"/>
          <c:extLst>
            <c:ext xmlns:c16="http://schemas.microsoft.com/office/drawing/2014/chart" uri="{C3380CC4-5D6E-409C-BE32-E72D297353CC}">
              <c16:uniqueId val="{00000001-9AAC-4D1C-BB5C-1BA7F7BDBA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105.17</c:v>
                </c:pt>
                <c:pt idx="1">
                  <c:v>112.78</c:v>
                </c:pt>
                <c:pt idx="2">
                  <c:v>121.34</c:v>
                </c:pt>
                <c:pt idx="3">
                  <c:v>129.91</c:v>
                </c:pt>
                <c:pt idx="4">
                  <c:v>116.56</c:v>
                </c:pt>
              </c:numCache>
            </c:numRef>
          </c:val>
          <c:extLst>
            <c:ext xmlns:c16="http://schemas.microsoft.com/office/drawing/2014/chart" uri="{C3380CC4-5D6E-409C-BE32-E72D297353CC}">
              <c16:uniqueId val="{00000000-9755-4C70-B215-6BDB84A9F1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108.19</c:v>
                </c:pt>
                <c:pt idx="4">
                  <c:v>106.93</c:v>
                </c:pt>
              </c:numCache>
            </c:numRef>
          </c:val>
          <c:smooth val="0"/>
          <c:extLst>
            <c:ext xmlns:c16="http://schemas.microsoft.com/office/drawing/2014/chart" uri="{C3380CC4-5D6E-409C-BE32-E72D297353CC}">
              <c16:uniqueId val="{00000001-9755-4C70-B215-6BDB84A9F1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54.67</c:v>
                </c:pt>
                <c:pt idx="1">
                  <c:v>56.33</c:v>
                </c:pt>
                <c:pt idx="2">
                  <c:v>57.33</c:v>
                </c:pt>
                <c:pt idx="3">
                  <c:v>53.59</c:v>
                </c:pt>
                <c:pt idx="4">
                  <c:v>55.07</c:v>
                </c:pt>
              </c:numCache>
            </c:numRef>
          </c:val>
          <c:extLst>
            <c:ext xmlns:c16="http://schemas.microsoft.com/office/drawing/2014/chart" uri="{C3380CC4-5D6E-409C-BE32-E72D297353CC}">
              <c16:uniqueId val="{00000000-A33E-43DE-9334-081CE60DC2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53.4</c:v>
                </c:pt>
                <c:pt idx="4">
                  <c:v>52.14</c:v>
                </c:pt>
              </c:numCache>
            </c:numRef>
          </c:val>
          <c:smooth val="0"/>
          <c:extLst>
            <c:ext xmlns:c16="http://schemas.microsoft.com/office/drawing/2014/chart" uri="{C3380CC4-5D6E-409C-BE32-E72D297353CC}">
              <c16:uniqueId val="{00000001-A33E-43DE-9334-081CE60DC2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11.15</c:v>
                </c:pt>
                <c:pt idx="1">
                  <c:v>11.15</c:v>
                </c:pt>
                <c:pt idx="2">
                  <c:v>11.15</c:v>
                </c:pt>
                <c:pt idx="3">
                  <c:v>11.15</c:v>
                </c:pt>
                <c:pt idx="4">
                  <c:v>11.15</c:v>
                </c:pt>
              </c:numCache>
            </c:numRef>
          </c:val>
          <c:extLst>
            <c:ext xmlns:c16="http://schemas.microsoft.com/office/drawing/2014/chart" uri="{C3380CC4-5D6E-409C-BE32-E72D297353CC}">
              <c16:uniqueId val="{00000000-6C60-4798-8495-E76F530F14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21.86</c:v>
                </c:pt>
                <c:pt idx="4">
                  <c:v>21.01</c:v>
                </c:pt>
              </c:numCache>
            </c:numRef>
          </c:val>
          <c:smooth val="0"/>
          <c:extLst>
            <c:ext xmlns:c16="http://schemas.microsoft.com/office/drawing/2014/chart" uri="{C3380CC4-5D6E-409C-BE32-E72D297353CC}">
              <c16:uniqueId val="{00000001-6C60-4798-8495-E76F530F14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F6-4723-90EF-4DCFB66250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6.17</c:v>
                </c:pt>
                <c:pt idx="4">
                  <c:v>20.41</c:v>
                </c:pt>
              </c:numCache>
            </c:numRef>
          </c:val>
          <c:smooth val="0"/>
          <c:extLst>
            <c:ext xmlns:c16="http://schemas.microsoft.com/office/drawing/2014/chart" uri="{C3380CC4-5D6E-409C-BE32-E72D297353CC}">
              <c16:uniqueId val="{00000001-8BF6-4723-90EF-4DCFB66250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340.51</c:v>
                </c:pt>
                <c:pt idx="1">
                  <c:v>362.72</c:v>
                </c:pt>
                <c:pt idx="2">
                  <c:v>345.6</c:v>
                </c:pt>
                <c:pt idx="3">
                  <c:v>389.47</c:v>
                </c:pt>
                <c:pt idx="4">
                  <c:v>413.65</c:v>
                </c:pt>
              </c:numCache>
            </c:numRef>
          </c:val>
          <c:extLst>
            <c:ext xmlns:c16="http://schemas.microsoft.com/office/drawing/2014/chart" uri="{C3380CC4-5D6E-409C-BE32-E72D297353CC}">
              <c16:uniqueId val="{00000000-EF2F-4AB2-9DE0-507F78FB1D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367.4</c:v>
                </c:pt>
                <c:pt idx="4">
                  <c:v>345.42</c:v>
                </c:pt>
              </c:numCache>
            </c:numRef>
          </c:val>
          <c:smooth val="0"/>
          <c:extLst>
            <c:ext xmlns:c16="http://schemas.microsoft.com/office/drawing/2014/chart" uri="{C3380CC4-5D6E-409C-BE32-E72D297353CC}">
              <c16:uniqueId val="{00000001-EF2F-4AB2-9DE0-507F78FB1D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504.2</c:v>
                </c:pt>
                <c:pt idx="1">
                  <c:v>455.86</c:v>
                </c:pt>
                <c:pt idx="2">
                  <c:v>421.7</c:v>
                </c:pt>
                <c:pt idx="3">
                  <c:v>374.81</c:v>
                </c:pt>
                <c:pt idx="4">
                  <c:v>347.04</c:v>
                </c:pt>
              </c:numCache>
            </c:numRef>
          </c:val>
          <c:extLst>
            <c:ext xmlns:c16="http://schemas.microsoft.com/office/drawing/2014/chart" uri="{C3380CC4-5D6E-409C-BE32-E72D297353CC}">
              <c16:uniqueId val="{00000000-2A12-42C9-8711-1AA07ED53C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564.99</c:v>
                </c:pt>
                <c:pt idx="4">
                  <c:v>631.39</c:v>
                </c:pt>
              </c:numCache>
            </c:numRef>
          </c:val>
          <c:smooth val="0"/>
          <c:extLst>
            <c:ext xmlns:c16="http://schemas.microsoft.com/office/drawing/2014/chart" uri="{C3380CC4-5D6E-409C-BE32-E72D297353CC}">
              <c16:uniqueId val="{00000001-2A12-42C9-8711-1AA07ED53C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103.16</c:v>
                </c:pt>
                <c:pt idx="1">
                  <c:v>111.79</c:v>
                </c:pt>
                <c:pt idx="2">
                  <c:v>121.23</c:v>
                </c:pt>
                <c:pt idx="3">
                  <c:v>131.31</c:v>
                </c:pt>
                <c:pt idx="4">
                  <c:v>116.42</c:v>
                </c:pt>
              </c:numCache>
            </c:numRef>
          </c:val>
          <c:extLst>
            <c:ext xmlns:c16="http://schemas.microsoft.com/office/drawing/2014/chart" uri="{C3380CC4-5D6E-409C-BE32-E72D297353CC}">
              <c16:uniqueId val="{00000000-C618-46CD-9C7E-A5AA1DB01C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80.56</c:v>
                </c:pt>
                <c:pt idx="4">
                  <c:v>76.55</c:v>
                </c:pt>
              </c:numCache>
            </c:numRef>
          </c:val>
          <c:smooth val="0"/>
          <c:extLst>
            <c:ext xmlns:c16="http://schemas.microsoft.com/office/drawing/2014/chart" uri="{C3380CC4-5D6E-409C-BE32-E72D297353CC}">
              <c16:uniqueId val="{00000001-C618-46CD-9C7E-A5AA1DB01C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214.84</c:v>
                </c:pt>
                <c:pt idx="1">
                  <c:v>198.63</c:v>
                </c:pt>
                <c:pt idx="2">
                  <c:v>183.09</c:v>
                </c:pt>
                <c:pt idx="3">
                  <c:v>168.48</c:v>
                </c:pt>
                <c:pt idx="4">
                  <c:v>191.98</c:v>
                </c:pt>
              </c:numCache>
            </c:numRef>
          </c:val>
          <c:extLst>
            <c:ext xmlns:c16="http://schemas.microsoft.com/office/drawing/2014/chart" uri="{C3380CC4-5D6E-409C-BE32-E72D297353CC}">
              <c16:uniqueId val="{00000000-3F91-4663-BDC5-C32898C9BB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260.87</c:v>
                </c:pt>
                <c:pt idx="4">
                  <c:v>269.25</c:v>
                </c:pt>
              </c:numCache>
            </c:numRef>
          </c:val>
          <c:smooth val="0"/>
          <c:extLst>
            <c:ext xmlns:c16="http://schemas.microsoft.com/office/drawing/2014/chart" uri="{C3380CC4-5D6E-409C-BE32-E72D297353CC}">
              <c16:uniqueId val="{00000001-3F91-4663-BDC5-C32898C9BB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九戸村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5365</v>
      </c>
      <c r="AM8" s="45"/>
      <c r="AN8" s="45"/>
      <c r="AO8" s="45"/>
      <c r="AP8" s="45"/>
      <c r="AQ8" s="45"/>
      <c r="AR8" s="45"/>
      <c r="AS8" s="45"/>
      <c r="AT8" s="46">
        <f>データ!$S$6</f>
        <v>134.02000000000001</v>
      </c>
      <c r="AU8" s="47"/>
      <c r="AV8" s="47"/>
      <c r="AW8" s="47"/>
      <c r="AX8" s="47"/>
      <c r="AY8" s="47"/>
      <c r="AZ8" s="47"/>
      <c r="BA8" s="47"/>
      <c r="BB8" s="48">
        <f>データ!$T$6</f>
        <v>40.03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70.45</v>
      </c>
      <c r="J10" s="47"/>
      <c r="K10" s="47"/>
      <c r="L10" s="47"/>
      <c r="M10" s="47"/>
      <c r="N10" s="47"/>
      <c r="O10" s="81"/>
      <c r="P10" s="48">
        <f>データ!$P$6</f>
        <v>93.8</v>
      </c>
      <c r="Q10" s="48"/>
      <c r="R10" s="48"/>
      <c r="S10" s="48"/>
      <c r="T10" s="48"/>
      <c r="U10" s="48"/>
      <c r="V10" s="48"/>
      <c r="W10" s="45">
        <f>データ!$Q$6</f>
        <v>4020</v>
      </c>
      <c r="X10" s="45"/>
      <c r="Y10" s="45"/>
      <c r="Z10" s="45"/>
      <c r="AA10" s="45"/>
      <c r="AB10" s="45"/>
      <c r="AC10" s="45"/>
      <c r="AD10" s="2"/>
      <c r="AE10" s="2"/>
      <c r="AF10" s="2"/>
      <c r="AG10" s="2"/>
      <c r="AH10" s="2"/>
      <c r="AI10" s="2"/>
      <c r="AJ10" s="2"/>
      <c r="AK10" s="2"/>
      <c r="AL10" s="45">
        <f>データ!$U$6</f>
        <v>4993</v>
      </c>
      <c r="AM10" s="45"/>
      <c r="AN10" s="45"/>
      <c r="AO10" s="45"/>
      <c r="AP10" s="45"/>
      <c r="AQ10" s="45"/>
      <c r="AR10" s="45"/>
      <c r="AS10" s="45"/>
      <c r="AT10" s="46">
        <f>データ!$V$6</f>
        <v>25.87</v>
      </c>
      <c r="AU10" s="47"/>
      <c r="AV10" s="47"/>
      <c r="AW10" s="47"/>
      <c r="AX10" s="47"/>
      <c r="AY10" s="47"/>
      <c r="AZ10" s="47"/>
      <c r="BA10" s="47"/>
      <c r="BB10" s="48">
        <f>データ!$W$6</f>
        <v>193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PSLr1D0NiP0hACZmW8fOlnD/zxB4Hkc0pJsrFcyH0WCzUczFIG67gyL8+r1gKemyAjbnsqPOiUojDBSgJEBw==" saltValue="yvhGYBakPWshU8QrKX2V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35068</v>
      </c>
      <c r="D6" s="20">
        <f t="shared" si="3"/>
        <v>46</v>
      </c>
      <c r="E6" s="20">
        <f t="shared" si="3"/>
        <v>1</v>
      </c>
      <c r="F6" s="20">
        <f t="shared" si="3"/>
        <v>0</v>
      </c>
      <c r="G6" s="20">
        <f t="shared" si="3"/>
        <v>1</v>
      </c>
      <c r="H6" s="20" t="str">
        <f t="shared" si="3"/>
        <v>岩手県　九戸村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70.45</v>
      </c>
      <c r="P6" s="21">
        <f t="shared" si="3"/>
        <v>93.8</v>
      </c>
      <c r="Q6" s="21">
        <f t="shared" si="3"/>
        <v>4020</v>
      </c>
      <c r="R6" s="21">
        <f t="shared" si="3"/>
        <v>5365</v>
      </c>
      <c r="S6" s="21">
        <f t="shared" si="3"/>
        <v>134.02000000000001</v>
      </c>
      <c r="T6" s="21">
        <f t="shared" si="3"/>
        <v>40.03</v>
      </c>
      <c r="U6" s="21">
        <f t="shared" si="3"/>
        <v>4993</v>
      </c>
      <c r="V6" s="21">
        <f t="shared" si="3"/>
        <v>25.87</v>
      </c>
      <c r="W6" s="21">
        <f t="shared" si="3"/>
        <v>193</v>
      </c>
      <c r="X6" s="22">
        <f>IF(X7="",NA(),X7)</f>
        <v>105.17</v>
      </c>
      <c r="Y6" s="22">
        <f t="shared" ref="Y6:AG6" si="4">IF(Y7="",NA(),Y7)</f>
        <v>112.78</v>
      </c>
      <c r="Z6" s="22">
        <f t="shared" si="4"/>
        <v>121.34</v>
      </c>
      <c r="AA6" s="22">
        <f t="shared" si="4"/>
        <v>129.91</v>
      </c>
      <c r="AB6" s="22">
        <f t="shared" si="4"/>
        <v>116.56</v>
      </c>
      <c r="AC6" s="22">
        <f t="shared" si="4"/>
        <v>103.81</v>
      </c>
      <c r="AD6" s="22">
        <f t="shared" si="4"/>
        <v>104.35</v>
      </c>
      <c r="AE6" s="22">
        <f t="shared" si="4"/>
        <v>105.34</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6.17</v>
      </c>
      <c r="AR6" s="22">
        <f t="shared" si="5"/>
        <v>20.41</v>
      </c>
      <c r="AS6" s="21" t="str">
        <f>IF(AS7="","",IF(AS7="-","【-】","【"&amp;SUBSTITUTE(TEXT(AS7,"#,##0.00"),"-","△")&amp;"】"))</f>
        <v>【1.34】</v>
      </c>
      <c r="AT6" s="22">
        <f>IF(AT7="",NA(),AT7)</f>
        <v>340.51</v>
      </c>
      <c r="AU6" s="22">
        <f t="shared" ref="AU6:BC6" si="6">IF(AU7="",NA(),AU7)</f>
        <v>362.72</v>
      </c>
      <c r="AV6" s="22">
        <f t="shared" si="6"/>
        <v>345.6</v>
      </c>
      <c r="AW6" s="22">
        <f t="shared" si="6"/>
        <v>389.47</v>
      </c>
      <c r="AX6" s="22">
        <f t="shared" si="6"/>
        <v>413.65</v>
      </c>
      <c r="AY6" s="22">
        <f t="shared" si="6"/>
        <v>300.14</v>
      </c>
      <c r="AZ6" s="22">
        <f t="shared" si="6"/>
        <v>301.04000000000002</v>
      </c>
      <c r="BA6" s="22">
        <f t="shared" si="6"/>
        <v>305.08</v>
      </c>
      <c r="BB6" s="22">
        <f t="shared" si="6"/>
        <v>367.4</v>
      </c>
      <c r="BC6" s="22">
        <f t="shared" si="6"/>
        <v>345.42</v>
      </c>
      <c r="BD6" s="21" t="str">
        <f>IF(BD7="","",IF(BD7="-","【-】","【"&amp;SUBSTITUTE(TEXT(BD7,"#,##0.00"),"-","△")&amp;"】"))</f>
        <v>【252.29】</v>
      </c>
      <c r="BE6" s="22">
        <f>IF(BE7="",NA(),BE7)</f>
        <v>504.2</v>
      </c>
      <c r="BF6" s="22">
        <f t="shared" ref="BF6:BN6" si="7">IF(BF7="",NA(),BF7)</f>
        <v>455.86</v>
      </c>
      <c r="BG6" s="22">
        <f t="shared" si="7"/>
        <v>421.7</v>
      </c>
      <c r="BH6" s="22">
        <f t="shared" si="7"/>
        <v>374.81</v>
      </c>
      <c r="BI6" s="22">
        <f t="shared" si="7"/>
        <v>347.04</v>
      </c>
      <c r="BJ6" s="22">
        <f t="shared" si="7"/>
        <v>566.65</v>
      </c>
      <c r="BK6" s="22">
        <f t="shared" si="7"/>
        <v>551.62</v>
      </c>
      <c r="BL6" s="22">
        <f t="shared" si="7"/>
        <v>585.59</v>
      </c>
      <c r="BM6" s="22">
        <f t="shared" si="7"/>
        <v>564.99</v>
      </c>
      <c r="BN6" s="22">
        <f t="shared" si="7"/>
        <v>631.39</v>
      </c>
      <c r="BO6" s="21" t="str">
        <f>IF(BO7="","",IF(BO7="-","【-】","【"&amp;SUBSTITUTE(TEXT(BO7,"#,##0.00"),"-","△")&amp;"】"))</f>
        <v>【268.07】</v>
      </c>
      <c r="BP6" s="22">
        <f>IF(BP7="",NA(),BP7)</f>
        <v>103.16</v>
      </c>
      <c r="BQ6" s="22">
        <f t="shared" ref="BQ6:BY6" si="8">IF(BQ7="",NA(),BQ7)</f>
        <v>111.79</v>
      </c>
      <c r="BR6" s="22">
        <f t="shared" si="8"/>
        <v>121.23</v>
      </c>
      <c r="BS6" s="22">
        <f t="shared" si="8"/>
        <v>131.31</v>
      </c>
      <c r="BT6" s="22">
        <f t="shared" si="8"/>
        <v>116.42</v>
      </c>
      <c r="BU6" s="22">
        <f t="shared" si="8"/>
        <v>84.77</v>
      </c>
      <c r="BV6" s="22">
        <f t="shared" si="8"/>
        <v>87.11</v>
      </c>
      <c r="BW6" s="22">
        <f t="shared" si="8"/>
        <v>82.78</v>
      </c>
      <c r="BX6" s="22">
        <f t="shared" si="8"/>
        <v>80.56</v>
      </c>
      <c r="BY6" s="22">
        <f t="shared" si="8"/>
        <v>76.55</v>
      </c>
      <c r="BZ6" s="21" t="str">
        <f>IF(BZ7="","",IF(BZ7="-","【-】","【"&amp;SUBSTITUTE(TEXT(BZ7,"#,##0.00"),"-","△")&amp;"】"))</f>
        <v>【97.47】</v>
      </c>
      <c r="CA6" s="22">
        <f>IF(CA7="",NA(),CA7)</f>
        <v>214.84</v>
      </c>
      <c r="CB6" s="22">
        <f t="shared" ref="CB6:CJ6" si="9">IF(CB7="",NA(),CB7)</f>
        <v>198.63</v>
      </c>
      <c r="CC6" s="22">
        <f t="shared" si="9"/>
        <v>183.09</v>
      </c>
      <c r="CD6" s="22">
        <f t="shared" si="9"/>
        <v>168.48</v>
      </c>
      <c r="CE6" s="22">
        <f t="shared" si="9"/>
        <v>191.98</v>
      </c>
      <c r="CF6" s="22">
        <f t="shared" si="9"/>
        <v>227.27</v>
      </c>
      <c r="CG6" s="22">
        <f t="shared" si="9"/>
        <v>223.98</v>
      </c>
      <c r="CH6" s="22">
        <f t="shared" si="9"/>
        <v>225.09</v>
      </c>
      <c r="CI6" s="22">
        <f t="shared" si="9"/>
        <v>260.87</v>
      </c>
      <c r="CJ6" s="22">
        <f t="shared" si="9"/>
        <v>269.25</v>
      </c>
      <c r="CK6" s="21" t="str">
        <f>IF(CK7="","",IF(CK7="-","【-】","【"&amp;SUBSTITUTE(TEXT(CK7,"#,##0.00"),"-","△")&amp;"】"))</f>
        <v>【174.75】</v>
      </c>
      <c r="CL6" s="22">
        <f>IF(CL7="",NA(),CL7)</f>
        <v>81.87</v>
      </c>
      <c r="CM6" s="22">
        <f t="shared" ref="CM6:CU6" si="10">IF(CM7="",NA(),CM7)</f>
        <v>82.11</v>
      </c>
      <c r="CN6" s="22">
        <f t="shared" si="10"/>
        <v>83.88</v>
      </c>
      <c r="CO6" s="22">
        <f t="shared" si="10"/>
        <v>83.2</v>
      </c>
      <c r="CP6" s="22">
        <f t="shared" si="10"/>
        <v>75.11</v>
      </c>
      <c r="CQ6" s="22">
        <f t="shared" si="10"/>
        <v>50.29</v>
      </c>
      <c r="CR6" s="22">
        <f t="shared" si="10"/>
        <v>49.64</v>
      </c>
      <c r="CS6" s="22">
        <f t="shared" si="10"/>
        <v>49.38</v>
      </c>
      <c r="CT6" s="22">
        <f t="shared" si="10"/>
        <v>40.19</v>
      </c>
      <c r="CU6" s="22">
        <f t="shared" si="10"/>
        <v>41.14</v>
      </c>
      <c r="CV6" s="21" t="str">
        <f>IF(CV7="","",IF(CV7="-","【-】","【"&amp;SUBSTITUTE(TEXT(CV7,"#,##0.00"),"-","△")&amp;"】"))</f>
        <v>【59.97】</v>
      </c>
      <c r="CW6" s="22">
        <f>IF(CW7="",NA(),CW7)</f>
        <v>71.64</v>
      </c>
      <c r="CX6" s="22">
        <f t="shared" ref="CX6:DF6" si="11">IF(CX7="",NA(),CX7)</f>
        <v>72.459999999999994</v>
      </c>
      <c r="CY6" s="22">
        <f t="shared" si="11"/>
        <v>70.290000000000006</v>
      </c>
      <c r="CZ6" s="22">
        <f t="shared" si="11"/>
        <v>72.27</v>
      </c>
      <c r="DA6" s="22">
        <f t="shared" si="11"/>
        <v>70.02</v>
      </c>
      <c r="DB6" s="22">
        <f t="shared" si="11"/>
        <v>77.73</v>
      </c>
      <c r="DC6" s="22">
        <f t="shared" si="11"/>
        <v>78.09</v>
      </c>
      <c r="DD6" s="22">
        <f t="shared" si="11"/>
        <v>78.010000000000005</v>
      </c>
      <c r="DE6" s="22">
        <f t="shared" si="11"/>
        <v>71.52</v>
      </c>
      <c r="DF6" s="22">
        <f t="shared" si="11"/>
        <v>70.42</v>
      </c>
      <c r="DG6" s="21" t="str">
        <f>IF(DG7="","",IF(DG7="-","【-】","【"&amp;SUBSTITUTE(TEXT(DG7,"#,##0.00"),"-","△")&amp;"】"))</f>
        <v>【89.76】</v>
      </c>
      <c r="DH6" s="22">
        <f>IF(DH7="",NA(),DH7)</f>
        <v>54.67</v>
      </c>
      <c r="DI6" s="22">
        <f t="shared" ref="DI6:DQ6" si="12">IF(DI7="",NA(),DI7)</f>
        <v>56.33</v>
      </c>
      <c r="DJ6" s="22">
        <f t="shared" si="12"/>
        <v>57.33</v>
      </c>
      <c r="DK6" s="22">
        <f t="shared" si="12"/>
        <v>53.59</v>
      </c>
      <c r="DL6" s="22">
        <f t="shared" si="12"/>
        <v>55.07</v>
      </c>
      <c r="DM6" s="22">
        <f t="shared" si="12"/>
        <v>45.85</v>
      </c>
      <c r="DN6" s="22">
        <f t="shared" si="12"/>
        <v>47.31</v>
      </c>
      <c r="DO6" s="22">
        <f t="shared" si="12"/>
        <v>47.5</v>
      </c>
      <c r="DP6" s="22">
        <f t="shared" si="12"/>
        <v>53.4</v>
      </c>
      <c r="DQ6" s="22">
        <f t="shared" si="12"/>
        <v>52.14</v>
      </c>
      <c r="DR6" s="21" t="str">
        <f>IF(DR7="","",IF(DR7="-","【-】","【"&amp;SUBSTITUTE(TEXT(DR7,"#,##0.00"),"-","△")&amp;"】"))</f>
        <v>【51.51】</v>
      </c>
      <c r="DS6" s="22">
        <f>IF(DS7="",NA(),DS7)</f>
        <v>11.15</v>
      </c>
      <c r="DT6" s="22">
        <f t="shared" ref="DT6:EB6" si="13">IF(DT7="",NA(),DT7)</f>
        <v>11.15</v>
      </c>
      <c r="DU6" s="22">
        <f t="shared" si="13"/>
        <v>11.15</v>
      </c>
      <c r="DV6" s="22">
        <f t="shared" si="13"/>
        <v>11.15</v>
      </c>
      <c r="DW6" s="22">
        <f t="shared" si="13"/>
        <v>11.15</v>
      </c>
      <c r="DX6" s="22">
        <f t="shared" si="13"/>
        <v>14.13</v>
      </c>
      <c r="DY6" s="22">
        <f t="shared" si="13"/>
        <v>16.77</v>
      </c>
      <c r="DZ6" s="22">
        <f t="shared" si="13"/>
        <v>17.399999999999999</v>
      </c>
      <c r="EA6" s="22">
        <f t="shared" si="13"/>
        <v>21.86</v>
      </c>
      <c r="EB6" s="22">
        <f t="shared" si="13"/>
        <v>21.01</v>
      </c>
      <c r="EC6" s="21" t="str">
        <f>IF(EC7="","",IF(EC7="-","【-】","【"&amp;SUBSTITUTE(TEXT(EC7,"#,##0.00"),"-","△")&amp;"】"))</f>
        <v>【23.75】</v>
      </c>
      <c r="ED6" s="21">
        <f>IF(ED7="",NA(),ED7)</f>
        <v>0</v>
      </c>
      <c r="EE6" s="21">
        <f t="shared" ref="EE6:EM6" si="14">IF(EE7="",NA(),EE7)</f>
        <v>0</v>
      </c>
      <c r="EF6" s="22">
        <f t="shared" si="14"/>
        <v>0.05</v>
      </c>
      <c r="EG6" s="22">
        <f t="shared" si="14"/>
        <v>0.05</v>
      </c>
      <c r="EH6" s="22">
        <f t="shared" si="14"/>
        <v>0.15</v>
      </c>
      <c r="EI6" s="22">
        <f t="shared" si="14"/>
        <v>0.52</v>
      </c>
      <c r="EJ6" s="22">
        <f t="shared" si="14"/>
        <v>0.47</v>
      </c>
      <c r="EK6" s="22">
        <f t="shared" si="14"/>
        <v>0.4</v>
      </c>
      <c r="EL6" s="22">
        <f t="shared" si="14"/>
        <v>0.51</v>
      </c>
      <c r="EM6" s="22">
        <f t="shared" si="14"/>
        <v>0.35</v>
      </c>
      <c r="EN6" s="21" t="str">
        <f>IF(EN7="","",IF(EN7="-","【-】","【"&amp;SUBSTITUTE(TEXT(EN7,"#,##0.00"),"-","△")&amp;"】"))</f>
        <v>【0.67】</v>
      </c>
    </row>
    <row r="7" spans="1:144" s="23" customFormat="1" x14ac:dyDescent="0.15">
      <c r="A7" s="15"/>
      <c r="B7" s="24">
        <v>2022</v>
      </c>
      <c r="C7" s="24">
        <v>35068</v>
      </c>
      <c r="D7" s="24">
        <v>46</v>
      </c>
      <c r="E7" s="24">
        <v>1</v>
      </c>
      <c r="F7" s="24">
        <v>0</v>
      </c>
      <c r="G7" s="24">
        <v>1</v>
      </c>
      <c r="H7" s="24" t="s">
        <v>93</v>
      </c>
      <c r="I7" s="24" t="s">
        <v>94</v>
      </c>
      <c r="J7" s="24" t="s">
        <v>95</v>
      </c>
      <c r="K7" s="24" t="s">
        <v>96</v>
      </c>
      <c r="L7" s="24" t="s">
        <v>97</v>
      </c>
      <c r="M7" s="24" t="s">
        <v>98</v>
      </c>
      <c r="N7" s="25" t="s">
        <v>99</v>
      </c>
      <c r="O7" s="25">
        <v>70.45</v>
      </c>
      <c r="P7" s="25">
        <v>93.8</v>
      </c>
      <c r="Q7" s="25">
        <v>4020</v>
      </c>
      <c r="R7" s="25">
        <v>5365</v>
      </c>
      <c r="S7" s="25">
        <v>134.02000000000001</v>
      </c>
      <c r="T7" s="25">
        <v>40.03</v>
      </c>
      <c r="U7" s="25">
        <v>4993</v>
      </c>
      <c r="V7" s="25">
        <v>25.87</v>
      </c>
      <c r="W7" s="25">
        <v>193</v>
      </c>
      <c r="X7" s="25">
        <v>105.17</v>
      </c>
      <c r="Y7" s="25">
        <v>112.78</v>
      </c>
      <c r="Z7" s="25">
        <v>121.34</v>
      </c>
      <c r="AA7" s="25">
        <v>129.91</v>
      </c>
      <c r="AB7" s="25">
        <v>116.56</v>
      </c>
      <c r="AC7" s="25">
        <v>103.81</v>
      </c>
      <c r="AD7" s="25">
        <v>104.35</v>
      </c>
      <c r="AE7" s="25">
        <v>105.34</v>
      </c>
      <c r="AF7" s="25">
        <v>108.19</v>
      </c>
      <c r="AG7" s="25">
        <v>106.93</v>
      </c>
      <c r="AH7" s="25">
        <v>108.7</v>
      </c>
      <c r="AI7" s="25">
        <v>0</v>
      </c>
      <c r="AJ7" s="25">
        <v>0</v>
      </c>
      <c r="AK7" s="25">
        <v>0</v>
      </c>
      <c r="AL7" s="25">
        <v>0</v>
      </c>
      <c r="AM7" s="25">
        <v>0</v>
      </c>
      <c r="AN7" s="25">
        <v>25.66</v>
      </c>
      <c r="AO7" s="25">
        <v>21.69</v>
      </c>
      <c r="AP7" s="25">
        <v>24.04</v>
      </c>
      <c r="AQ7" s="25">
        <v>6.17</v>
      </c>
      <c r="AR7" s="25">
        <v>20.41</v>
      </c>
      <c r="AS7" s="25">
        <v>1.34</v>
      </c>
      <c r="AT7" s="25">
        <v>340.51</v>
      </c>
      <c r="AU7" s="25">
        <v>362.72</v>
      </c>
      <c r="AV7" s="25">
        <v>345.6</v>
      </c>
      <c r="AW7" s="25">
        <v>389.47</v>
      </c>
      <c r="AX7" s="25">
        <v>413.65</v>
      </c>
      <c r="AY7" s="25">
        <v>300.14</v>
      </c>
      <c r="AZ7" s="25">
        <v>301.04000000000002</v>
      </c>
      <c r="BA7" s="25">
        <v>305.08</v>
      </c>
      <c r="BB7" s="25">
        <v>367.4</v>
      </c>
      <c r="BC7" s="25">
        <v>345.42</v>
      </c>
      <c r="BD7" s="25">
        <v>252.29</v>
      </c>
      <c r="BE7" s="25">
        <v>504.2</v>
      </c>
      <c r="BF7" s="25">
        <v>455.86</v>
      </c>
      <c r="BG7" s="25">
        <v>421.7</v>
      </c>
      <c r="BH7" s="25">
        <v>374.81</v>
      </c>
      <c r="BI7" s="25">
        <v>347.04</v>
      </c>
      <c r="BJ7" s="25">
        <v>566.65</v>
      </c>
      <c r="BK7" s="25">
        <v>551.62</v>
      </c>
      <c r="BL7" s="25">
        <v>585.59</v>
      </c>
      <c r="BM7" s="25">
        <v>564.99</v>
      </c>
      <c r="BN7" s="25">
        <v>631.39</v>
      </c>
      <c r="BO7" s="25">
        <v>268.07</v>
      </c>
      <c r="BP7" s="25">
        <v>103.16</v>
      </c>
      <c r="BQ7" s="25">
        <v>111.79</v>
      </c>
      <c r="BR7" s="25">
        <v>121.23</v>
      </c>
      <c r="BS7" s="25">
        <v>131.31</v>
      </c>
      <c r="BT7" s="25">
        <v>116.42</v>
      </c>
      <c r="BU7" s="25">
        <v>84.77</v>
      </c>
      <c r="BV7" s="25">
        <v>87.11</v>
      </c>
      <c r="BW7" s="25">
        <v>82.78</v>
      </c>
      <c r="BX7" s="25">
        <v>80.56</v>
      </c>
      <c r="BY7" s="25">
        <v>76.55</v>
      </c>
      <c r="BZ7" s="25">
        <v>97.47</v>
      </c>
      <c r="CA7" s="25">
        <v>214.84</v>
      </c>
      <c r="CB7" s="25">
        <v>198.63</v>
      </c>
      <c r="CC7" s="25">
        <v>183.09</v>
      </c>
      <c r="CD7" s="25">
        <v>168.48</v>
      </c>
      <c r="CE7" s="25">
        <v>191.98</v>
      </c>
      <c r="CF7" s="25">
        <v>227.27</v>
      </c>
      <c r="CG7" s="25">
        <v>223.98</v>
      </c>
      <c r="CH7" s="25">
        <v>225.09</v>
      </c>
      <c r="CI7" s="25">
        <v>260.87</v>
      </c>
      <c r="CJ7" s="25">
        <v>269.25</v>
      </c>
      <c r="CK7" s="25">
        <v>174.75</v>
      </c>
      <c r="CL7" s="25">
        <v>81.87</v>
      </c>
      <c r="CM7" s="25">
        <v>82.11</v>
      </c>
      <c r="CN7" s="25">
        <v>83.88</v>
      </c>
      <c r="CO7" s="25">
        <v>83.2</v>
      </c>
      <c r="CP7" s="25">
        <v>75.11</v>
      </c>
      <c r="CQ7" s="25">
        <v>50.29</v>
      </c>
      <c r="CR7" s="25">
        <v>49.64</v>
      </c>
      <c r="CS7" s="25">
        <v>49.38</v>
      </c>
      <c r="CT7" s="25">
        <v>40.19</v>
      </c>
      <c r="CU7" s="25">
        <v>41.14</v>
      </c>
      <c r="CV7" s="25">
        <v>59.97</v>
      </c>
      <c r="CW7" s="25">
        <v>71.64</v>
      </c>
      <c r="CX7" s="25">
        <v>72.459999999999994</v>
      </c>
      <c r="CY7" s="25">
        <v>70.290000000000006</v>
      </c>
      <c r="CZ7" s="25">
        <v>72.27</v>
      </c>
      <c r="DA7" s="25">
        <v>70.02</v>
      </c>
      <c r="DB7" s="25">
        <v>77.73</v>
      </c>
      <c r="DC7" s="25">
        <v>78.09</v>
      </c>
      <c r="DD7" s="25">
        <v>78.010000000000005</v>
      </c>
      <c r="DE7" s="25">
        <v>71.52</v>
      </c>
      <c r="DF7" s="25">
        <v>70.42</v>
      </c>
      <c r="DG7" s="25">
        <v>89.76</v>
      </c>
      <c r="DH7" s="25">
        <v>54.67</v>
      </c>
      <c r="DI7" s="25">
        <v>56.33</v>
      </c>
      <c r="DJ7" s="25">
        <v>57.33</v>
      </c>
      <c r="DK7" s="25">
        <v>53.59</v>
      </c>
      <c r="DL7" s="25">
        <v>55.07</v>
      </c>
      <c r="DM7" s="25">
        <v>45.85</v>
      </c>
      <c r="DN7" s="25">
        <v>47.31</v>
      </c>
      <c r="DO7" s="25">
        <v>47.5</v>
      </c>
      <c r="DP7" s="25">
        <v>53.4</v>
      </c>
      <c r="DQ7" s="25">
        <v>52.14</v>
      </c>
      <c r="DR7" s="25">
        <v>51.51</v>
      </c>
      <c r="DS7" s="25">
        <v>11.15</v>
      </c>
      <c r="DT7" s="25">
        <v>11.15</v>
      </c>
      <c r="DU7" s="25">
        <v>11.15</v>
      </c>
      <c r="DV7" s="25">
        <v>11.15</v>
      </c>
      <c r="DW7" s="25">
        <v>11.15</v>
      </c>
      <c r="DX7" s="25">
        <v>14.13</v>
      </c>
      <c r="DY7" s="25">
        <v>16.77</v>
      </c>
      <c r="DZ7" s="25">
        <v>17.399999999999999</v>
      </c>
      <c r="EA7" s="25">
        <v>21.86</v>
      </c>
      <c r="EB7" s="25">
        <v>21.01</v>
      </c>
      <c r="EC7" s="25">
        <v>23.75</v>
      </c>
      <c r="ED7" s="25">
        <v>0</v>
      </c>
      <c r="EE7" s="25">
        <v>0</v>
      </c>
      <c r="EF7" s="25">
        <v>0.05</v>
      </c>
      <c r="EG7" s="25">
        <v>0.05</v>
      </c>
      <c r="EH7" s="25">
        <v>0.15</v>
      </c>
      <c r="EI7" s="25">
        <v>0.52</v>
      </c>
      <c r="EJ7" s="25">
        <v>0.47</v>
      </c>
      <c r="EK7" s="25">
        <v>0.4</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伊藤 通仁</cp:lastModifiedBy>
  <cp:lastPrinted>2024-02-06T02:08:55Z</cp:lastPrinted>
  <dcterms:created xsi:type="dcterms:W3CDTF">2023-12-05T00:48:21Z</dcterms:created>
  <dcterms:modified xsi:type="dcterms:W3CDTF">2024-02-06T02:18:24Z</dcterms:modified>
  <cp:category>
  </cp:category>
</cp:coreProperties>
</file>