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49F9CFD8-5F07-43B6-8C81-8EBDA03CB937}" xr6:coauthVersionLast="45" xr6:coauthVersionMax="45" xr10:uidLastSave="{00000000-0000-0000-0000-000000000000}"/>
  <bookViews>
    <workbookView xWindow="-120" yWindow="-120" windowWidth="29040" windowHeight="15840" tabRatio="87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AM36" i="9"/>
  <c r="U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s="1"/>
  <c r="BE35" i="9" s="1"/>
  <c r="BE36" i="9" s="1"/>
  <c r="AM34" i="9"/>
  <c r="BW34" i="9" l="1"/>
  <c r="CO34" i="9"/>
  <c r="CO35" i="9" s="1"/>
  <c r="CO36" i="9" s="1"/>
  <c r="BW35" i="9"/>
  <c r="BW36" i="9" s="1"/>
</calcChain>
</file>

<file path=xl/sharedStrings.xml><?xml version="1.0" encoding="utf-8"?>
<sst xmlns="http://schemas.openxmlformats.org/spreadsheetml/2006/main" count="1062" uniqueCount="552">
  <si>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</si>
  <si>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</si>
  <si>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</si>
  <si>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</si>
  <si>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</si>
  <si>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</si>
  <si>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</si>
  <si>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</si>
  <si>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</si>
  <si>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</si>
  <si>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</si>
  <si>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</si>
  <si>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</si>
  <si>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</si>
  <si>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</si>
  <si>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</si>
  <si>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</si>
  <si>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</si>
  <si>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</si>
  <si>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</si>
  <si>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</si>
  <si>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</si>
  <si>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</si>
  <si>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</si>
  <si>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</si>
  <si>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</si>
  <si>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</si>
  <si>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</si>
  <si>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</si>
  <si>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</si>
  <si>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</si>
  <si>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</si>
  <si>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</si>
  <si>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</si>
  <si>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</si>
  <si>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</si>
  <si>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</si>
  <si>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</si>
  <si>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</si>
  <si>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</si>
  <si>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</si>
  <si>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</si>
  <si>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</si>
  <si>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</si>
  <si>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</si>
  <si>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</si>
  <si>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</si>
  <si>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</si>
  <si>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</si>
  <si>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</si>
  <si>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</si>
  <si>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</si>
  <si>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</si>
  <si>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</si>
  <si>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</si>
  <si>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</si>
  <si>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</si>
  <si>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</si>
  <si>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</si>
  <si>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</si>
  <si>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</si>
  <si>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</si>
  <si>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</si>
  <si>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</si>
  <si>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</si>
  <si>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</si>
  <si>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</si>
  <si>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</si>
  <si>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</si>
  <si>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</si>
  <si>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</si>
  <si>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</si>
  <si>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</si>
  <si>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</si>
  <si>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</si>
  <si>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</si>
  <si>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</si>
  <si>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</si>
  <si>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</si>
  <si>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</si>
  <si>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</si>
  <si>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</si>
  <si>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</si>
  <si>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</si>
  <si>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</si>
  <si>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</si>
  <si>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</si>
  <si>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</si>
  <si>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</si>
  <si>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</si>
  <si>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</si>
  <si>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</si>
  <si>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</si>
  <si>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</si>
  <si>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</si>
  <si>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</si>
  <si>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</si>
  <si>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</si>
  <si>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</si>
  <si>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</si>
  <si>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</si>
  <si>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</si>
  <si>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</si>
  <si>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</si>
  <si>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</si>
  <si>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</si>
  <si>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</si>
  <si>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</si>
  <si>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</si>
  <si>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</si>
  <si>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</si>
  <si>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</si>
  <si>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</si>
  <si>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</si>
  <si>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</si>
  <si>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</si>
  <si>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</si>
  <si>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</si>
  <si>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</si>
  <si>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</si>
  <si>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</si>
  <si>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</si>
  <si>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</si>
  <si>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</si>
  <si>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</si>
  <si>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</si>
  <si>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</si>
  <si>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</si>
  <si>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</si>
  <si>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</si>
  <si>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</si>
  <si>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</si>
  <si>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</si>
  <si>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</si>
  <si>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</si>
  <si>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</si>
  <si>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</si>
  <si>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</si>
  <si>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</si>
  <si>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</si>
  <si>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</si>
  <si>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</si>
  <si>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</si>
  <si>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</si>
  <si>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</si>
  <si>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</si>
  <si>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</si>
  <si>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</si>
  <si>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</si>
  <si>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</si>
  <si>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</si>
  <si>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</si>
  <si>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</si>
  <si>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</si>
  <si>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</si>
  <si>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</si>
  <si>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</si>
  <si>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</si>
  <si>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</si>
  <si>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</si>
  <si>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</si>
  <si>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</si>
  <si>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</si>
  <si>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</si>
  <si>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</si>
  <si>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</si>
  <si>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</si>
  <si>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</si>
  <si>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</si>
  <si>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</si>
  <si>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</si>
  <si>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</si>
  <si>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</si>
  <si>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</si>
  <si>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</si>
  <si>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</si>
  <si>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</si>
  <si>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</si>
  <si>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</si>
  <si>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</si>
  <si>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</si>
  <si>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</si>
  <si>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</si>
  <si>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</si>
  <si>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</si>
  <si>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</si>
  <si>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</si>
  <si>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</si>
  <si>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</si>
  <si>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</si>
  <si>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</si>
  <si>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</si>
  <si>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</si>
  <si>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</si>
  <si>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</si>
  <si>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</si>
  <si>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</si>
  <si>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</si>
  <si>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</si>
  <si>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岩手県九戸村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</si>
  <si>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</si>
  <si>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</si>
  <si>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</si>
  <si>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</si>
  <si>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</si>
  <si>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</si>
  <si>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</si>
  <si>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</si>
  <si>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</si>
  <si>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</si>
  <si>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</si>
  <si>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</si>
  <si>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</si>
  <si>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</si>
  <si>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</si>
  <si>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</si>
  <si>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</si>
  <si>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</si>
  <si>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</si>
  <si>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</si>
  <si>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</si>
  <si>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</si>
  <si>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</si>
  <si>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</si>
  <si>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</si>
  <si>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</si>
  <si>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</si>
  <si>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</si>
  <si>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</si>
  <si>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</si>
  <si>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</si>
  <si>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</si>
  <si>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</si>
  <si>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</si>
  <si>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</si>
  <si>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</si>
  <si>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</si>
  <si>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</si>
  <si>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</si>
  <si>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</si>
  <si>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</si>
  <si>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</si>
  <si>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</si>
  <si>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</si>
  <si>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</si>
  <si>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</si>
  <si>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</si>
  <si>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</si>
  <si>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</si>
  <si>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</si>
  <si>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</si>
  <si>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</si>
  <si>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</si>
  <si>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</si>
  <si>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</si>
  <si>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</si>
  <si>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</si>
  <si>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</si>
  <si>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</si>
  <si>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</si>
  <si>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</si>
  <si>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</si>
  <si>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</si>
  <si>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</si>
  <si>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</si>
  <si>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</si>
  <si>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</si>
  <si>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</si>
  <si>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</si>
  <si>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</si>
  <si>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</si>
  <si>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</si>
  <si>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</si>
  <si>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</si>
  <si>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</si>
  <si>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</si>
  <si>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</si>
  <si>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</si>
  <si>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</si>
  <si>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</si>
  <si>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</si>
  <si>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</si>
  <si>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</si>
  <si>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</si>
  <si>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</si>
  <si>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</si>
  <si>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</si>
  <si>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</si>
  <si>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</si>
  <si>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</si>
  <si>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</si>
  <si>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</si>
  <si>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</si>
  <si>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</si>
  <si>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</si>
  <si>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</si>
  <si>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</si>
  <si>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</si>
  <si>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</si>
  <si>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</si>
  <si>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</si>
  <si>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</si>
  <si>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</si>
  <si>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</si>
  <si>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</si>
  <si>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</si>
  <si>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</si>
  <si>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</si>
  <si>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</si>
  <si>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</si>
  <si>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</si>
  <si>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</si>
  <si>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</si>
  <si>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</si>
  <si>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</si>
  <si>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</si>
  <si>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</si>
  <si>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</si>
  <si>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</si>
  <si>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</si>
  <si>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</si>
  <si>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</si>
  <si>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</si>
  <si>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</si>
  <si>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</si>
  <si>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</si>
  <si>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</si>
  <si>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</si>
  <si>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</si>
  <si>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</si>
  <si>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</si>
  <si>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</si>
  <si>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</si>
  <si>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</si>
  <si>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</si>
  <si>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</si>
  <si>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</si>
  <si>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</si>
  <si>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</si>
  <si>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</si>
  <si>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</si>
  <si>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</si>
  <si>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</si>
  <si>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</si>
  <si>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</si>
  <si>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</si>
  <si>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</si>
  <si>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</si>
  <si>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岩手県九戸村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</si>
  <si>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</si>
  <si>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</si>
  <si>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</si>
  <si>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</si>
  <si>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</si>
  <si>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</si>
  <si>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</si>
  <si>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</si>
  <si>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</si>
  <si>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</si>
  <si>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</si>
  <si>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</si>
  <si>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</si>
  <si>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</si>
  <si>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</si>
  <si>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</si>
  <si>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</si>
  <si>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</si>
  <si>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</si>
  <si>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</si>
  <si>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</si>
  <si>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</si>
  <si>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</si>
  <si>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</si>
  <si>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</si>
  <si>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</si>
  <si>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</si>
  <si>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</si>
  <si>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</si>
  <si>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</si>
  <si>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</si>
  <si>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</si>
  <si>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</si>
  <si>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</si>
  <si>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</si>
  <si>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</si>
  <si>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</si>
  <si>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</si>
  <si>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</si>
  <si>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</si>
  <si>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</si>
  <si>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</si>
  <si>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</si>
  <si>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</si>
  <si>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</si>
  <si>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</si>
  <si>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</si>
  <si>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</si>
  <si>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</si>
  <si>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</si>
  <si>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</si>
  <si>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</si>
  <si>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</si>
  <si>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</si>
  <si>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</si>
  <si>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</si>
  <si>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</si>
  <si>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</si>
  <si>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</si>
  <si>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</si>
  <si>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</si>
  <si>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</si>
  <si>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</si>
  <si>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</si>
  <si>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</si>
  <si>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</si>
  <si>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</si>
  <si>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</si>
  <si>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</si>
  <si>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</si>
  <si>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</si>
  <si>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</si>
  <si>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</si>
  <si>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</si>
  <si>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</si>
  <si>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</si>
  <si>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</si>
  <si>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</si>
  <si>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</si>
  <si>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</si>
  <si>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</si>
  <si>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</si>
  <si>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</si>
  <si>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</si>
  <si>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</si>
  <si>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</si>
  <si>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</si>
  <si>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</si>
  <si>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</si>
  <si>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</si>
  <si>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</si>
  <si>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</si>
  <si>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</si>
  <si>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</si>
  <si>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</si>
  <si>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</si>
  <si>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</si>
  <si>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</si>
  <si>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</si>
  <si>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</si>
  <si>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</si>
  <si>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</si>
  <si>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</si>
  <si>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</si>
  <si>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</si>
  <si>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</si>
  <si>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</si>
  <si>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</si>
  <si>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</si>
  <si>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</si>
  <si>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</si>
  <si>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</si>
  <si>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</si>
  <si>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</si>
  <si>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</si>
  <si>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</si>
  <si>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</si>
  <si>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</si>
  <si>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</si>
  <si>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</si>
  <si>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</si>
  <si>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</si>
  <si>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</si>
  <si>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</si>
  <si>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</si>
  <si>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</si>
  <si>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</si>
  <si>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</si>
  <si>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</si>
  <si>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</si>
  <si>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</si>
  <si>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</si>
  <si>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</si>
  <si>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</si>
  <si>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</si>
  <si>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</si>
  <si>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</si>
  <si>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</si>
  <si>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</si>
  <si>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</si>
  <si>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</si>
  <si>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</si>
  <si>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</si>
  <si>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</si>
  <si>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</si>
  <si>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</si>
  <si>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</si>
  <si>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</si>
  <si>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</si>
  <si>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</si>
  <si>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</si>
  <si>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</si>
  <si>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</si>
  <si>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</si>
  <si>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</si>
  <si>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</si>
  <si>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</si>
  <si>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</si>
  <si>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</si>
  <si>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</si>
  <si>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</si>
  <si>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</si>
  <si>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</si>
  <si>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</si>
  <si>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</si>
  <si>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</si>
  <si>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</si>
  <si>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</si>
  <si>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</si>
  <si>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</si>
  <si>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</si>
  <si>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</si>
  <si>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</si>
  <si>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</si>
  <si>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</si>
  <si>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</si>
  <si>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</si>
  <si>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</si>
  <si>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下水道事業特別会計</t>
  </si>
  <si>
    <t>農業集落排水事業特別会計</t>
  </si>
  <si>
    <t>索道事業特別会計</t>
  </si>
  <si>
    <t>国民健康保険特別会計</t>
  </si>
  <si>
    <t>後期高齢者医療特別会計</t>
  </si>
  <si>
    <t>その他会計（赤字）</t>
  </si>
  <si>
    <t>その他会計（黒字）</t>
  </si>
  <si>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2"/>
  </si>
  <si>
    <t>株式会社ふるさと振興公社</t>
    <rPh sb="0" eb="4">
      <t>カブシキガイシャ</t>
    </rPh>
    <rPh sb="8" eb="10">
      <t>シンコウ</t>
    </rPh>
    <rPh sb="10" eb="12">
      <t>コウシャ</t>
    </rPh>
    <phoneticPr fontId="2"/>
  </si>
  <si>
    <t>株式会社ナインズファーム</t>
    <rPh sb="0" eb="4">
      <t>カブシキガイシャ</t>
    </rPh>
    <phoneticPr fontId="2"/>
  </si>
  <si>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2"/>
  </si>
  <si>
    <t>岩手県市町村総合事務組合（一般会計）</t>
    <rPh sb="0" eb="2">
      <t>イワテ</t>
    </rPh>
    <rPh sb="2" eb="3">
      <t>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</si>
  <si>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2">
      <t>イワテ</t>
    </rPh>
    <rPh sb="2" eb="3">
      <t>ケン</t>
    </rPh>
    <rPh sb="3" eb="6">
      <t>シチョウソン</t>
    </rPh>
    <rPh sb="6" eb="8">
      <t>ソウゴウ</t>
    </rPh>
    <rPh sb="8" eb="10">
      <t>ジム</t>
    </rPh>
    <rPh sb="10" eb="12">
      <t>クミアイ</t>
    </rPh>
    <rPh sb="13" eb="15">
      <t>トクベツ</t>
    </rPh>
    <rPh sb="15" eb="17">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</si>
  <si>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</si>
  <si>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</si>
  <si>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</si>
  <si>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</si>
  <si>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</si>
  <si>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</si>
  <si>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</si>
  <si>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</si>
  <si>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</si>
  <si>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</si>
  <si>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</si>
  <si>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平成16年度以降取り組んできた徹底した行財政改革により公債費の抑制と退職手当負担見込額が大きく減少し、望ましい数値で推移している。今後についても、特に公債費等の義務的経費の抑制に努めつつ、効率的な行財政運営を進めながら健全財政の維持に努める。
　また、公債費負担適正化計画（平成21年度策定）に基づく徹底した公債費負担の軽減を進めてきた結果、平成20年度には20.0%だった実質公債比率は大幅に縮減されている。今後も新発債の抑制に配慮しながら「九戸村ふるさと振興戦略」に掲げた目標にリンクする事業への集中的投資を進めていく必要がある。近年高まってきている公共施設の長寿強化対策については、住民ニーズに配慮しながらも、統廃合による合理化を図り、将来にわたる公債費負担の軽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</si>
</sst>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802F-495C-8C48-253ADEDE9F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52024</c:v>
                </c:pt>
                <c:pt idx="1">
                  <c:v>76241</c:v>
                </c:pt>
                <c:pt idx="2">
                  <c:v>86897</c:v>
                </c:pt>
                <c:pt idx="3">
                  <c:v>112138</c:v>
                </c:pt>
                <c:pt idx="4">
                  <c:v>107853</c:v>
                </c:pt>
              </c:numCache>
            </c:numRef>
          </c:val>
          <c:smooth val="0"/>
          <c:extLst>
            <c:ext xmlns:c16="http://schemas.microsoft.com/office/drawing/2014/chart" uri="{C3380CC4-5D6E-409C-BE32-E72D297353CC}">
              <c16:uniqueId val="{00000001-802F-495C-8C48-253ADEDE9F2A}"/>
            </c:ext>
          </c:extLst>
        </c:ser>
        <c:dLbls>
          <c:showLegendKey val="0"/>
          <c:showVal val="0"/>
          <c:showCatName val="0"/>
          <c:showSerName val="0"/>
          <c:showPercent val="0"/>
          <c:showBubbleSize val="0"/>
        </c:dLbls>
        <c:marker val="1"/>
        <c:smooth val="0"/>
        <c:axId val="257102976"/>
        <c:axId val="257104896"/>
      </c:lineChart>
      <c:catAx>
        <c:axId val="25710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04896"/>
        <c:crosses val="autoZero"/>
        <c:auto val="1"/>
        <c:lblAlgn val="ctr"/>
        <c:lblOffset val="100"/>
        <c:tickLblSkip val="1"/>
        <c:tickMarkSkip val="1"/>
        <c:noMultiLvlLbl val="0"/>
      </c:catAx>
      <c:valAx>
        <c:axId val="2571048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0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3.03</c:v>
                </c:pt>
                <c:pt idx="1">
                  <c:v>3.73</c:v>
                </c:pt>
                <c:pt idx="2">
                  <c:v>6.36</c:v>
                </c:pt>
                <c:pt idx="3">
                  <c:v>6.47</c:v>
                </c:pt>
                <c:pt idx="4">
                  <c:v>3.91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78.989999999999995</c:v>
                </c:pt>
                <c:pt idx="1">
                  <c:v>98.19</c:v>
                </c:pt>
                <c:pt idx="2">
                  <c:v>118.96</c:v>
                </c:pt>
                <c:pt idx="3">
                  <c:v>133.58000000000001</c:v>
                </c:pt>
                <c:pt idx="4">
                  <c:v>147.94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5303680"/>
        <c:axId val="25530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23.12</c:v>
                </c:pt>
                <c:pt idx="1">
                  <c:v>19.37</c:v>
                </c:pt>
                <c:pt idx="2">
                  <c:v>20.170000000000002</c:v>
                </c:pt>
                <c:pt idx="3">
                  <c:v>17.62</c:v>
                </c:pt>
                <c:pt idx="4">
                  <c:v>8.34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5303680"/>
        <c:axId val="255305600"/>
      </c:lineChart>
      <c:catAx>
        <c:axId val="255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305600"/>
        <c:crosses val="autoZero"/>
        <c:auto val="1"/>
        <c:lblAlgn val="ctr"/>
        <c:lblOffset val="100"/>
        <c:tickLblSkip val="1"/>
        <c:tickMarkSkip val="1"/>
        <c:noMultiLvlLbl val="0"/>
      </c:catAx>
      <c:valAx>
        <c:axId val="25530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3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0.81</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索道事業特別会計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0.01</c:v>
                </c:pt>
                <c:pt idx="4">
                  <c:v>#N/A</c:v>
                </c:pt>
                <c:pt idx="5">
                  <c:v>0.02</c:v>
                </c:pt>
                <c:pt idx="6">
                  <c:v>#N/A</c:v>
                </c:pt>
                <c:pt idx="7">
                  <c:v>0.05</c:v>
                </c:pt>
                <c:pt idx="8">
                  <c:v>#N/A</c:v>
                </c:pt>
                <c:pt idx="9">
                  <c:v>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0.11</c:v>
                </c:pt>
                <c:pt idx="2">
                  <c:v>#N/A</c:v>
                </c:pt>
                <c:pt idx="3">
                  <c:v>0.14000000000000001</c:v>
                </c:pt>
                <c:pt idx="4">
                  <c:v>#N/A</c:v>
                </c:pt>
                <c:pt idx="5">
                  <c:v>0.2</c:v>
                </c:pt>
                <c:pt idx="6">
                  <c:v>#N/A</c:v>
                </c:pt>
                <c:pt idx="7">
                  <c:v>0.18</c:v>
                </c:pt>
                <c:pt idx="8">
                  <c:v>#N/A</c:v>
                </c:pt>
                <c:pt idx="9">
                  <c:v>0.33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3.02</c:v>
                </c:pt>
                <c:pt idx="2">
                  <c:v>#N/A</c:v>
                </c:pt>
                <c:pt idx="3">
                  <c:v>3.73</c:v>
                </c:pt>
                <c:pt idx="4">
                  <c:v>#N/A</c:v>
                </c:pt>
                <c:pt idx="5">
                  <c:v>6.36</c:v>
                </c:pt>
                <c:pt idx="6">
                  <c:v>#N/A</c:v>
                </c:pt>
                <c:pt idx="7">
                  <c:v>6.47</c:v>
                </c:pt>
                <c:pt idx="8">
                  <c:v>#N/A</c:v>
                </c:pt>
                <c:pt idx="9">
                  <c:v>3.91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7.82</c:v>
                </c:pt>
                <c:pt idx="2">
                  <c:v>#N/A</c:v>
                </c:pt>
                <c:pt idx="3">
                  <c:v>7.96</c:v>
                </c:pt>
                <c:pt idx="4">
                  <c:v>#N/A</c:v>
                </c:pt>
                <c:pt idx="5">
                  <c:v>8.01</c:v>
                </c:pt>
                <c:pt idx="6">
                  <c:v>#N/A</c:v>
                </c:pt>
                <c:pt idx="7">
                  <c:v>8.14</c:v>
                </c:pt>
                <c:pt idx="8">
                  <c:v>#N/A</c:v>
                </c:pt>
                <c:pt idx="9">
                  <c:v>8.32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5902848"/>
        <c:axId val="85904384"/>
      </c:barChart>
      <c:catAx>
        <c:axId val="859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04384"/>
        <c:crosses val="autoZero"/>
        <c:auto val="1"/>
        <c:lblAlgn val="ctr"/>
        <c:lblOffset val="100"/>
        <c:tickLblSkip val="1"/>
        <c:tickMarkSkip val="1"/>
        <c:noMultiLvlLbl val="0"/>
      </c:catAx>
      <c:valAx>
        <c:axId val="8590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0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437</c:v>
                </c:pt>
                <c:pt idx="5">
                  <c:v>399</c:v>
                </c:pt>
                <c:pt idx="8">
                  <c:v>414</c:v>
                </c:pt>
                <c:pt idx="11">
                  <c:v>404</c:v>
                </c:pt>
                <c:pt idx="14">
                  <c:v>395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3</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c:v>
                </c:pt>
                <c:pt idx="3">
                  <c:v>101</c:v>
                </c:pt>
                <c:pt idx="6">
                  <c:v>100</c:v>
                </c:pt>
                <c:pt idx="9">
                  <c:v>100</c:v>
                </c:pt>
                <c:pt idx="12">
                  <c:v>105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491</c:v>
                </c:pt>
                <c:pt idx="3">
                  <c:v>408</c:v>
                </c:pt>
                <c:pt idx="6">
                  <c:v>394</c:v>
                </c:pt>
                <c:pt idx="9">
                  <c:v>397</c:v>
                </c:pt>
                <c:pt idx="12">
                  <c:v>389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6971136"/>
        <c:axId val="25697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163</c:v>
                </c:pt>
                <c:pt idx="2">
                  <c:v>#N/A</c:v>
                </c:pt>
                <c:pt idx="3">
                  <c:v>#N/A</c:v>
                </c:pt>
                <c:pt idx="4">
                  <c:v>112</c:v>
                </c:pt>
                <c:pt idx="5">
                  <c:v>#N/A</c:v>
                </c:pt>
                <c:pt idx="6">
                  <c:v>#N/A</c:v>
                </c:pt>
                <c:pt idx="7">
                  <c:v>82</c:v>
                </c:pt>
                <c:pt idx="8">
                  <c:v>#N/A</c:v>
                </c:pt>
                <c:pt idx="9">
                  <c:v>#N/A</c:v>
                </c:pt>
                <c:pt idx="10">
                  <c:v>96</c:v>
                </c:pt>
                <c:pt idx="11">
                  <c:v>#N/A</c:v>
                </c:pt>
                <c:pt idx="12">
                  <c:v>#N/A</c:v>
                </c:pt>
                <c:pt idx="13">
                  <c:v>102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6971136"/>
        <c:axId val="256973056"/>
      </c:lineChart>
      <c:catAx>
        <c:axId val="2569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73056"/>
        <c:crosses val="autoZero"/>
        <c:auto val="1"/>
        <c:lblAlgn val="ctr"/>
        <c:lblOffset val="100"/>
        <c:tickLblSkip val="1"/>
        <c:tickMarkSkip val="1"/>
        <c:noMultiLvlLbl val="0"/>
      </c:catAx>
      <c:valAx>
        <c:axId val="25697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97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3918</c:v>
                </c:pt>
                <c:pt idx="5">
                  <c:v>4038</c:v>
                </c:pt>
                <c:pt idx="8">
                  <c:v>3969</c:v>
                </c:pt>
                <c:pt idx="11">
                  <c:v>4148</c:v>
                </c:pt>
                <c:pt idx="14">
                  <c:v>3994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125</c:v>
                </c:pt>
                <c:pt idx="8">
                  <c:v>111</c:v>
                </c:pt>
                <c:pt idx="11">
                  <c:v>97</c:v>
                </c:pt>
                <c:pt idx="14">
                  <c:v>90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3176</c:v>
                </c:pt>
                <c:pt idx="5">
                  <c:v>3663</c:v>
                </c:pt>
                <c:pt idx="8">
                  <c:v>4163</c:v>
                </c:pt>
                <c:pt idx="11">
                  <c:v>4636</c:v>
                </c:pt>
                <c:pt idx="14">
                  <c:v>4951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762</c:v>
                </c:pt>
                <c:pt idx="3">
                  <c:v>561</c:v>
                </c:pt>
                <c:pt idx="6">
                  <c:v>441</c:v>
                </c:pt>
                <c:pt idx="9">
                  <c:v>438</c:v>
                </c:pt>
                <c:pt idx="12">
                  <c:v>455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c:v>
                </c:pt>
                <c:pt idx="3">
                  <c:v>8</c:v>
                </c:pt>
                <c:pt idx="6">
                  <c:v>11</c:v>
                </c:pt>
                <c:pt idx="9">
                  <c:v>157</c:v>
                </c:pt>
                <c:pt idx="12">
                  <c:v>155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1678</c:v>
                </c:pt>
                <c:pt idx="3">
                  <c:v>1582</c:v>
                </c:pt>
                <c:pt idx="6">
                  <c:v>1474</c:v>
                </c:pt>
                <c:pt idx="9">
                  <c:v>1388</c:v>
                </c:pt>
                <c:pt idx="12">
                  <c:v>1324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9</c:v>
                </c:pt>
                <c:pt idx="6">
                  <c:v>2</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3739</c:v>
                </c:pt>
                <c:pt idx="3">
                  <c:v>3901</c:v>
                </c:pt>
                <c:pt idx="6">
                  <c:v>3983</c:v>
                </c:pt>
                <c:pt idx="9">
                  <c:v>4101</c:v>
                </c:pt>
                <c:pt idx="12">
                  <c:v>4229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6642560"/>
        <c:axId val="26664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6642560"/>
        <c:axId val="266644480"/>
      </c:lineChart>
      <c:catAx>
        <c:axId val="2666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644480"/>
        <c:crosses val="autoZero"/>
        <c:auto val="1"/>
        <c:lblAlgn val="ctr"/>
        <c:lblOffset val="100"/>
        <c:tickLblSkip val="1"/>
        <c:tickMarkSkip val="1"/>
        <c:noMultiLvlLbl val="0"/>
      </c:catAx>
      <c:valAx>
        <c:axId val="26664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64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{ADB68ED3-96E0-464C-8C72-D991EE11DC21}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{F7420EDD-DFE5-4216-ADEE-3FE35C16524C}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{DD988F94-1C6F-4F4A-B34E-F8C52F677B97}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{F52A8622-6BCE-4961-8535-B73FEEFBFA4A}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{474E4B28-AD8E-4497-B016-E86A1FF01B8B}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{4E9FFF0A-6652-4246-B746-6AE66F83C5C5}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{33633834-02CF-44FA-AEED-CE9D75B72DF9}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{1C57B3EB-FC94-4F0A-B95F-02018DF5653E}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{03DA247B-A32F-410C-A433-CCFF7642A5DA}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{E4B43D0A-6BD2-4B50-9A43-0C9BC5441CFC}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6809344"/>
        <c:axId val="246810496"/>
      </c:scatterChart>
      <c:valAx>
        <c:axId val="24680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810496"/>
        <c:crosses val="autoZero"/>
        <c:crossBetween val="midCat"/>
      </c:valAx>
      <c:valAx>
        <c:axId val="246810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80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{A99C5A20-726C-4ABD-86E9-C3E060E1602B}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{ABC43257-106B-41D3-AFAE-C0417C4179AD}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{F2B12E6D-BE24-4525-959C-05BF818B0544}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{94008F43-8E40-4EFE-9F26-D33D9A928776}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{8D028C37-E84E-4AC9-B480-3F3169433981}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6.7</c:v>
                </c:pt>
                <c:pt idx="2">
                  <c:v>4.8</c:v>
                </c:pt>
                <c:pt idx="3">
                  <c:v>3.9</c:v>
                </c:pt>
                <c:pt idx="4">
                  <c:v>3.8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{91628A33-B800-4AF1-A03A-B3E4FB84B1CE}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{D0F61E23-8346-420A-B49B-5C8B29AA33A2}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{EB81DCD1-3EF2-4BF0-86AE-C42B09109A1D}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{3E7DF820-3258-4C2B-BA1F-BCAF7034A81B}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{38CCA56F-6017-4B00-89C2-ABF2F5173CFD}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6894592"/>
        <c:axId val="246896512"/>
      </c:scatterChart>
      <c:valAx>
        <c:axId val="24689459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896512"/>
        <c:crosses val="autoZero"/>
        <c:crossBetween val="midCat"/>
      </c:valAx>
      <c:valAx>
        <c:axId val="246896512"/>
        <c:scaling>
          <c:orientation val="minMax"/>
          <c:max val="6.6999999999999984"/>
          <c:min val="-0.70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894592"/>
        <c:crosses val="autoZero"/>
        <c:crossBetween val="midCat"/>
        <c:majorUnit val="0.700000000000000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年度に策定した公債費適正化計画に基づき、計画的に抑制してきた結果、大幅に数値が改善されてきた。公営企業債の元利償還金繰入金で増加しているが、実質公債費比率は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と堅調な数値を示している。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老朽化した公共施設対策など、地方債に依存せざるを得ない投資が今後課題となってくるが、統廃合による整理合理化を進めるほか、計画的な資金投入により、適正数値を維持していく。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将来負担比率（分子）については、徹底した行財政改革の取り組みによって、職員数と地方債発行額縮減を図ってきた結果、平成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ゼロ水準を維持している。しかしながら地方債残高は上昇傾向にあり、充当可能財源の増加によって維持されている面が大きいため、今後も引き続き公債費等の義務的経費の縮減など、行財政改革に取り組んで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税収</a:t>
          </a:r>
          <a:r>
            <a:rPr kumimoji="1" lang="ja-JP" altLang="ja-JP" sz="1300">
              <a:solidFill>
                <a:schemeClr val="dk1"/>
              </a:solidFill>
              <a:latin typeface="+mn-lt"/>
              <a:ea typeface="+mn-ea"/>
              <a:cs typeface="+mn-cs"/>
            </a:rPr>
            <a:t>は平成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年度以降伸び続け、過去</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年間で最も高い決算額となる</a:t>
          </a:r>
          <a:r>
            <a:rPr kumimoji="1" lang="ja-JP" altLang="en-US" sz="1300">
              <a:solidFill>
                <a:schemeClr val="dk1"/>
              </a:solidFill>
              <a:latin typeface="+mn-lt"/>
              <a:ea typeface="+mn-ea"/>
              <a:cs typeface="+mn-cs"/>
            </a:rPr>
            <a:t>など、国内経済の復調による効果が表れていると言えるが、</a:t>
          </a:r>
          <a:r>
            <a:rPr kumimoji="1" lang="ja-JP" altLang="en-US" sz="1300">
              <a:latin typeface="ＭＳ Ｐゴシック"/>
            </a:rPr>
            <a:t>生産年齢人口の減少、基幹産業である農林業の低迷、さらには新たな産業・雇用の創出といった諸課題に対し施策の具体的効果が表れず、脆弱な財政基盤から抜けきれない状況が続いている。「九戸村ふるさと振興戦略」に基づいた事業の選択と集中を進める中で、歳出の徹底的な見直しを進めるとともに、滞納額の圧縮等、自主財源確保の取り組みを強化し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に策定した行財政改革プログラムに即した取り組みを進め、義務的経費の抑制を図ってきた結果、近年は類似団体を大きく上回る値となっている。しかしながら人件費の見通しとしては、団塊世代以降の退職者数が小康状態となることから、今後は増加傾向が見込まれている。組織機構の見直しをより一層進め、効率的な組織運営に努める。また、現在のところ平成</a:t>
          </a:r>
          <a:r>
            <a:rPr kumimoji="1" lang="en-US" altLang="ja-JP" sz="1300">
              <a:latin typeface="ＭＳ Ｐゴシック"/>
            </a:rPr>
            <a:t>32</a:t>
          </a:r>
          <a:r>
            <a:rPr kumimoji="1" lang="ja-JP" altLang="en-US" sz="1300">
              <a:latin typeface="ＭＳ Ｐゴシック"/>
            </a:rPr>
            <a:t>年度に元金償還のピークを迎える公債費については、引き続き事業の取捨選択を進める中で新発債の抑制に努め、義務的経費の抑制を強く図っていく。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83312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930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60</xdr:row>
      <xdr:rowOff>30226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9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60</xdr:row>
      <xdr:rowOff>30226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1588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60</xdr:row>
      <xdr:rowOff>102616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158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32512</xdr:rowOff>
    </xdr:from>
    <xdr:to>
      <xdr:col>7</xdr:col>
      <xdr:colOff>203200</xdr:colOff>
      <xdr:row>60</xdr:row>
      <xdr:rowOff>134112</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49039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51816</xdr:rowOff>
    </xdr:from>
    <xdr:to>
      <xdr:col>2</xdr:col>
      <xdr:colOff>127000</xdr:colOff>
      <xdr:row>60</xdr:row>
      <xdr:rowOff>153416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163593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下回っているのは、塵芥処理、常備消防業務を一部事務組合で行っていることによるところが大きい。少ない職員で効率的な行政運営が行われるよう組織機構の見直しを進めるとともに、物件費については、予算の総枠配分等により職員の意識改革と創意工夫を促していく。また、近年物件費を押し上げている要因となっている</a:t>
          </a:r>
          <a:r>
            <a:rPr kumimoji="1" lang="en-US" altLang="ja-JP" sz="1300">
              <a:latin typeface="ＭＳ Ｐゴシック"/>
            </a:rPr>
            <a:t>PC</a:t>
          </a:r>
          <a:r>
            <a:rPr kumimoji="1" lang="ja-JP" altLang="en-US" sz="1300">
              <a:latin typeface="ＭＳ Ｐゴシック"/>
            </a:rPr>
            <a:t>関連費用については、クラウド化を進め、事務関連経費の徹底した節減に努めていく。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141701</xdr:rowOff>
    </xdr:from>
    <xdr:to>
      <xdr:col>7</xdr:col>
      <xdr:colOff>152400</xdr:colOff>
      <xdr:row>82</xdr:row>
      <xdr:rowOff>147698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00601"/>
          <a:ext cx="838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120005</xdr:rowOff>
    </xdr:from>
    <xdr:to>
      <xdr:col>6</xdr:col>
      <xdr:colOff>0</xdr:colOff>
      <xdr:row>82</xdr:row>
      <xdr:rowOff>147698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8905"/>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76028</xdr:rowOff>
    </xdr:from>
    <xdr:to>
      <xdr:col>4</xdr:col>
      <xdr:colOff>482600</xdr:colOff>
      <xdr:row>82</xdr:row>
      <xdr:rowOff>120005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4928"/>
          <a:ext cx="8890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54270</xdr:rowOff>
    </xdr:from>
    <xdr:to>
      <xdr:col>3</xdr:col>
      <xdr:colOff>279400</xdr:colOff>
      <xdr:row>82</xdr:row>
      <xdr:rowOff>76028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1317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90901</xdr:rowOff>
    </xdr:from>
    <xdr:to>
      <xdr:col>7</xdr:col>
      <xdr:colOff>203200</xdr:colOff>
      <xdr:row>83</xdr:row>
      <xdr:rowOff>21051</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1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107428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199,445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96898</xdr:rowOff>
    </xdr:from>
    <xdr:to>
      <xdr:col>6</xdr:col>
      <xdr:colOff>50800</xdr:colOff>
      <xdr:row>83</xdr:row>
      <xdr:rowOff>27048</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1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37225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69205</xdr:rowOff>
    </xdr:from>
    <xdr:to>
      <xdr:col>4</xdr:col>
      <xdr:colOff>533400</xdr:colOff>
      <xdr:row>82</xdr:row>
      <xdr:rowOff>170805</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1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25228</xdr:rowOff>
    </xdr:from>
    <xdr:to>
      <xdr:col>3</xdr:col>
      <xdr:colOff>330200</xdr:colOff>
      <xdr:row>82</xdr:row>
      <xdr:rowOff>126828</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137005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3470</xdr:rowOff>
    </xdr:from>
    <xdr:to>
      <xdr:col>2</xdr:col>
      <xdr:colOff>127000</xdr:colOff>
      <xdr:row>82</xdr:row>
      <xdr:rowOff>105070</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0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115247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給与費の抑制を進めてきた結果、類似団体を下回る数値となっている。</a:t>
          </a:r>
          <a:endParaRPr kumimoji="1" lang="en-US" altLang="ja-JP" sz="1300">
            <a:latin typeface="ＭＳ Ｐゴシック"/>
          </a:endParaRPr>
        </a:p>
        <a:p>
          <a:r>
            <a:rPr kumimoji="1" lang="ja-JP" altLang="en-US" sz="1300">
              <a:latin typeface="ＭＳ Ｐゴシック"/>
            </a:rPr>
            <a:t>今後も給料表の見直しや昇給抑制を通じて、給与費の抑制に努める。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106680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4413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77046</xdr:rowOff>
    </xdr:from>
    <xdr:to>
      <xdr:col>23</xdr:col>
      <xdr:colOff>406400</xdr:colOff>
      <xdr:row>84</xdr:row>
      <xdr:rowOff>106680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073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77046</xdr:rowOff>
    </xdr:from>
    <xdr:to>
      <xdr:col>22</xdr:col>
      <xdr:colOff>203200</xdr:colOff>
      <xdr:row>83</xdr:row>
      <xdr:rowOff>117263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073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87</xdr:row>
      <xdr:rowOff>34713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4761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26246</xdr:rowOff>
    </xdr:from>
    <xdr:to>
      <xdr:col>22</xdr:col>
      <xdr:colOff>254000</xdr:colOff>
      <xdr:row>83</xdr:row>
      <xdr:rowOff>127846</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66463</xdr:rowOff>
    </xdr:from>
    <xdr:to>
      <xdr:col>21</xdr:col>
      <xdr:colOff>50800</xdr:colOff>
      <xdr:row>83</xdr:row>
      <xdr:rowOff>168063</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「定員管理適正化計画」に基づき職員数の抑制を進めてきた結果、類似団体と比較して数値は大きく下回っている。平成</a:t>
          </a:r>
          <a:r>
            <a:rPr kumimoji="1" lang="en-US" altLang="ja-JP" sz="1300">
              <a:latin typeface="ＭＳ Ｐゴシック"/>
            </a:rPr>
            <a:t>28</a:t>
          </a:r>
          <a:r>
            <a:rPr kumimoji="1" lang="ja-JP" altLang="en-US" sz="1300">
              <a:latin typeface="ＭＳ Ｐゴシック"/>
            </a:rPr>
            <a:t>年度に策定した新たな計画では、平成</a:t>
          </a:r>
          <a:r>
            <a:rPr kumimoji="1" lang="en-US" altLang="ja-JP" sz="1300">
              <a:latin typeface="ＭＳ Ｐゴシック"/>
            </a:rPr>
            <a:t>32</a:t>
          </a:r>
          <a:r>
            <a:rPr kumimoji="1" lang="ja-JP" altLang="en-US" sz="1300">
              <a:latin typeface="ＭＳ Ｐゴシック"/>
            </a:rPr>
            <a:t>年度までに</a:t>
          </a:r>
          <a:r>
            <a:rPr kumimoji="1" lang="en-US" altLang="ja-JP" sz="1300">
              <a:latin typeface="ＭＳ Ｐゴシック"/>
            </a:rPr>
            <a:t>5</a:t>
          </a:r>
          <a:r>
            <a:rPr kumimoji="1" lang="ja-JP" altLang="en-US" sz="1300">
              <a:latin typeface="ＭＳ Ｐゴシック"/>
            </a:rPr>
            <a:t>名（基準年度（</a:t>
          </a:r>
          <a:r>
            <a:rPr kumimoji="1" lang="en-US" altLang="ja-JP" sz="1300">
              <a:latin typeface="ＭＳ Ｐゴシック"/>
            </a:rPr>
            <a:t>H27</a:t>
          </a:r>
          <a:r>
            <a:rPr kumimoji="1" lang="ja-JP" altLang="en-US" sz="1300">
              <a:latin typeface="ＭＳ Ｐゴシック"/>
            </a:rPr>
            <a:t>）比較＋５名）の増加を見込んでいるが、引き続き職員の質の向上を図りながら、住民ニーズに的確に対応出来る組織体制を構築していく。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119031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215880"/>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71374</xdr:rowOff>
    </xdr:from>
    <xdr:to>
      <xdr:col>23</xdr:col>
      <xdr:colOff>406400</xdr:colOff>
      <xdr:row>59</xdr:row>
      <xdr:rowOff>100330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1869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70771</xdr:rowOff>
    </xdr:from>
    <xdr:to>
      <xdr:col>22</xdr:col>
      <xdr:colOff>203200</xdr:colOff>
      <xdr:row>59</xdr:row>
      <xdr:rowOff>71374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18632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63532</xdr:rowOff>
    </xdr:from>
    <xdr:to>
      <xdr:col>21</xdr:col>
      <xdr:colOff>0</xdr:colOff>
      <xdr:row>59</xdr:row>
      <xdr:rowOff>70771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17908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68231</xdr:rowOff>
    </xdr:from>
    <xdr:to>
      <xdr:col>24</xdr:col>
      <xdr:colOff>609600</xdr:colOff>
      <xdr:row>59</xdr:row>
      <xdr:rowOff>169831</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84758</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0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20574</xdr:rowOff>
    </xdr:from>
    <xdr:to>
      <xdr:col>22</xdr:col>
      <xdr:colOff>254000</xdr:colOff>
      <xdr:row>59</xdr:row>
      <xdr:rowOff>122174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132351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19971</xdr:rowOff>
    </xdr:from>
    <xdr:to>
      <xdr:col>21</xdr:col>
      <xdr:colOff>50800</xdr:colOff>
      <xdr:row>59</xdr:row>
      <xdr:rowOff>121571</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131748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12732</xdr:rowOff>
    </xdr:from>
    <xdr:to>
      <xdr:col>19</xdr:col>
      <xdr:colOff>533400</xdr:colOff>
      <xdr:row>59</xdr:row>
      <xdr:rowOff>114332</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124509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8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公債費負担適正化計画（平成</a:t>
          </a:r>
          <a:r>
            <a:rPr kumimoji="1" lang="en-US" altLang="ja-JP" sz="1300">
              <a:latin typeface="ＭＳ Ｐゴシック"/>
            </a:rPr>
            <a:t>21</a:t>
          </a:r>
          <a:r>
            <a:rPr kumimoji="1" lang="ja-JP" altLang="en-US" sz="1300">
              <a:latin typeface="ＭＳ Ｐゴシック"/>
            </a:rPr>
            <a:t>年度策定）に基づく徹底した公債費負担の軽減を進めてきた結果、平成</a:t>
          </a:r>
          <a:r>
            <a:rPr kumimoji="1" lang="en-US" altLang="ja-JP" sz="1300">
              <a:latin typeface="ＭＳ Ｐゴシック"/>
            </a:rPr>
            <a:t>20</a:t>
          </a:r>
          <a:r>
            <a:rPr kumimoji="1" lang="ja-JP" altLang="en-US" sz="1300">
              <a:latin typeface="ＭＳ Ｐゴシック"/>
            </a:rPr>
            <a:t>年度には</a:t>
          </a:r>
          <a:r>
            <a:rPr kumimoji="1" lang="en-US" altLang="ja-JP" sz="1300">
              <a:latin typeface="ＭＳ Ｐゴシック"/>
            </a:rPr>
            <a:t>20.0%</a:t>
          </a:r>
          <a:r>
            <a:rPr kumimoji="1" lang="ja-JP" altLang="en-US" sz="1300">
              <a:latin typeface="ＭＳ Ｐゴシック"/>
            </a:rPr>
            <a:t>だった実質公債比率は大幅に縮減されている。</a:t>
          </a:r>
          <a:endParaRPr kumimoji="1" lang="en-US" altLang="ja-JP" sz="1300">
            <a:latin typeface="ＭＳ Ｐゴシック"/>
          </a:endParaRPr>
        </a:p>
        <a:p>
          <a:r>
            <a:rPr kumimoji="1" lang="ja-JP" altLang="en-US" sz="1300">
              <a:latin typeface="ＭＳ Ｐゴシック"/>
            </a:rPr>
            <a:t>　今後も新発債の抑制に配慮しながら「九戸村ふるさと振興戦略」に掲げた目標にリンクする事業への集中的投資を進めていく必要がある。</a:t>
          </a:r>
          <a:endParaRPr kumimoji="1" lang="en-US" altLang="ja-JP" sz="1300">
            <a:latin typeface="ＭＳ Ｐゴシック"/>
          </a:endParaRPr>
        </a:p>
        <a:p>
          <a:r>
            <a:rPr kumimoji="1" lang="ja-JP" altLang="en-US" sz="1300">
              <a:latin typeface="ＭＳ Ｐゴシック"/>
            </a:rPr>
            <a:t>　また、近年高まってきている公共施設の長寿強化対策については、住民ニーズに配慮しながらも、統廃合による合理化を図り、将来にわたる公債費負担の軽減に努めていく。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73914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270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117348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3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37592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7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670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年度以降取り組んできた徹底した行財政改革により公債費の抑制と退職手当負担見込額が大きく減少し、望ましい数値で推移している。</a:t>
          </a:r>
          <a:endParaRPr kumimoji="1" lang="en-US" altLang="ja-JP" sz="1300">
            <a:latin typeface="ＭＳ Ｐゴシック"/>
          </a:endParaRPr>
        </a:p>
        <a:p>
          <a:r>
            <a:rPr kumimoji="1" lang="ja-JP" altLang="en-US" sz="1300">
              <a:latin typeface="ＭＳ Ｐゴシック"/>
            </a:rPr>
            <a:t>　今後についても、特に公債費等の義務的経費の抑制に努めつつ、効率的な行財政運営を進めながら健全財政の維持に努める。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類似団体を下回っているのは、塵芥処理業務や常備消防業務を一部事務組合で行っているためであり、それらに対する負担金を人件費として加味したときに、数値は大きく増加するものと考えている。</a:t>
          </a:r>
          <a:endParaRPr kumimoji="1" lang="en-US" altLang="ja-JP" sz="1300">
            <a:latin typeface="ＭＳ Ｐゴシック"/>
          </a:endParaRPr>
        </a:p>
        <a:p>
          <a:r>
            <a:rPr kumimoji="1" lang="ja-JP" altLang="en-US" sz="1300">
              <a:latin typeface="ＭＳ Ｐゴシック"/>
            </a:rPr>
            <a:t>　これまで進めてきた定員抑制効果が収まり、今後人件費は増加傾向に転ずることから、給与・諸手当の見直しを進め、総人件費の抑制を図る必要がある。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5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103649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職員削減を進め人件費の抑制が図られた一方で、業務委託費や臨時職員賃金、各種システム関係の経費が増加しており、数値は年々上昇している。</a:t>
          </a:r>
          <a:endParaRPr kumimoji="1" lang="en-US" altLang="ja-JP" sz="1300">
            <a:latin typeface="ＭＳ Ｐゴシック"/>
          </a:endParaRPr>
        </a:p>
        <a:p>
          <a:r>
            <a:rPr kumimoji="1" lang="ja-JP" altLang="en-US" sz="1300">
              <a:latin typeface="ＭＳ Ｐゴシック"/>
            </a:rPr>
            <a:t>　全庁を挙げた事務改善への取り組みをさらに強化して、物件費の抑制には徹底して対処していく必要がある。</a:t>
          </a:r>
          <a:endParaRPr kumimoji="1" lang="en-US" altLang="ja-JP" sz="1300">
            <a:latin typeface="ＭＳ Ｐゴシック"/>
          </a:endParaRPr>
        </a:p>
        <a:p>
          <a:r>
            <a:rPr kumimoji="1" lang="ja-JP" altLang="en-US" sz="1300">
              <a:latin typeface="ＭＳ Ｐゴシック"/>
            </a:rPr>
            <a:t>　特にシステム系については、クラウド化を推し進め、全体経費の縮減を図っていく。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84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指標は類似団体を上回っており、高齢化率の上昇と子育て支援に対する住民ニーズの高まりに応えるため、年々増加傾向にある。</a:t>
          </a:r>
          <a:endParaRPr kumimoji="1" lang="en-US" altLang="ja-JP" sz="1300">
            <a:latin typeface="ＭＳ Ｐゴシック"/>
          </a:endParaRPr>
        </a:p>
        <a:p>
          <a:r>
            <a:rPr kumimoji="1" lang="ja-JP" altLang="en-US" sz="1300">
              <a:latin typeface="ＭＳ Ｐゴシック"/>
            </a:rPr>
            <a:t>　今後もこの状況は続くものと予想されており、資格審査の適正化を徹底しながら、住民福祉の向上と健全財政の維持の両観点から、真に必要とされているサービスの把握に努め、扶助費の抑制に努める。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57</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91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771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主な費用は特別会計への繰出金となっている。昨年度と同数値で類似団体より下回ったが、近年は特に国民健康保険特別会計への繰り出し、特に基準外繰出しが増加している。</a:t>
          </a:r>
          <a:endParaRPr kumimoji="1" lang="en-US" altLang="ja-JP" sz="1300">
            <a:latin typeface="ＭＳ Ｐゴシック"/>
          </a:endParaRPr>
        </a:p>
        <a:p>
          <a:r>
            <a:rPr kumimoji="1" lang="ja-JP" altLang="en-US" sz="1300">
              <a:latin typeface="ＭＳ Ｐゴシック"/>
            </a:rPr>
            <a:t>　特別会計事業の適正な運営に配慮しながら、数値の改善に努める。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58</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89965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57</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899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91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52705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9110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24765</xdr:rowOff>
    </xdr:from>
    <xdr:to>
      <xdr:col>24</xdr:col>
      <xdr:colOff>82550</xdr:colOff>
      <xdr:row>58</xdr:row>
      <xdr:rowOff>126365</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168292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99060</xdr:rowOff>
    </xdr:from>
    <xdr:to>
      <xdr:col>21</xdr:col>
      <xdr:colOff>412750</xdr:colOff>
      <xdr:row>58</xdr:row>
      <xdr:rowOff>29210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39387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xdr:rowOff>
    </xdr:from>
    <xdr:to>
      <xdr:col>19</xdr:col>
      <xdr:colOff>6350</xdr:colOff>
      <xdr:row>58</xdr:row>
      <xdr:rowOff>103505</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88282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単独補助費の縮減を進めてきた結果、類似団体を下回る数値で推移してきたが、近年は、地域づくり関連補助金など、魅力ある地域づくりに対する補助金の創設などにより、補助交付金が増加傾向にある。</a:t>
          </a:r>
          <a:endParaRPr kumimoji="1" lang="en-US" altLang="ja-JP" sz="1300">
            <a:latin typeface="ＭＳ Ｐゴシック"/>
          </a:endParaRPr>
        </a:p>
        <a:p>
          <a:r>
            <a:rPr kumimoji="1" lang="ja-JP" altLang="en-US" sz="1300">
              <a:latin typeface="ＭＳ Ｐゴシック"/>
            </a:rPr>
            <a:t>　補助効果の検証に基づいて時限性の保時やスクラップアンドビルドを徹底し、適正化を進める必要がある。</a:t>
          </a: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189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年度以降、プライマリーバランスに配慮した行財政運営を進めてきた結果、年々数値が改善されきた。</a:t>
          </a:r>
          <a:endParaRPr kumimoji="1" lang="en-US" altLang="ja-JP" sz="1300">
            <a:latin typeface="ＭＳ Ｐゴシック"/>
          </a:endParaRPr>
        </a:p>
        <a:p>
          <a:r>
            <a:rPr kumimoji="1" lang="ja-JP" altLang="en-US" sz="1300">
              <a:latin typeface="ＭＳ Ｐゴシック"/>
            </a:rPr>
            <a:t>　「九戸村ふるさと振興戦略」に掲げた目標にリンクする事業への集中的投資や公共施設の整理統合など、長期的視点に立って事業を戦略的に選択しながら、引き続き新発債の抑制に努める。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1270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14987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129287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166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近隣自治体と比べ道路・下水道等のインフラ整備率が高く、新規の大型投資需要が比較的少ないことが類似団体と比較して低い数値となっている要因と考えられる。</a:t>
          </a:r>
          <a:endParaRPr kumimoji="1" lang="en-US" altLang="ja-JP" sz="1300">
            <a:latin typeface="ＭＳ Ｐゴシック"/>
          </a:endParaRPr>
        </a:p>
        <a:p>
          <a:r>
            <a:rPr kumimoji="1" lang="ja-JP" altLang="en-US" sz="1300">
              <a:latin typeface="ＭＳ Ｐゴシック"/>
            </a:rPr>
            <a:t>　老朽化した公共施設の長寿命化対策、大規模改修等に対する需要が高まりつつあるが、個別管理計画の早期策定を進め、統廃合も含め長期的な視点に立った適切な投資計画の上に立った事業を進めることにより、費用の増大を抑える。</a:t>
          </a: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324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92710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32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92710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860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岩手県九戸村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130728</xdr:rowOff>
    </xdr:from>
    <xdr:to>
      <xdr:col>4</xdr:col>
      <xdr:colOff>1117600</xdr:colOff>
      <xdr:row>18</xdr:row>
      <xdr:rowOff>132123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64453"/>
          <a:ext cx="6477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111400</xdr:rowOff>
    </xdr:from>
    <xdr:to>
      <xdr:col>4</xdr:col>
      <xdr:colOff>469900</xdr:colOff>
      <xdr:row>18</xdr:row>
      <xdr:rowOff>132123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245125"/>
          <a:ext cx="698500" cy="2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111400</xdr:rowOff>
    </xdr:from>
    <xdr:to>
      <xdr:col>3</xdr:col>
      <xdr:colOff>904875</xdr:colOff>
      <xdr:row>18</xdr:row>
      <xdr:rowOff>111417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45125"/>
          <a:ext cx="698500" cy="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109228</xdr:rowOff>
    </xdr:from>
    <xdr:to>
      <xdr:col>3</xdr:col>
      <xdr:colOff>206375</xdr:colOff>
      <xdr:row>18</xdr:row>
      <xdr:rowOff>111417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42953"/>
          <a:ext cx="698500" cy="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79928</xdr:rowOff>
    </xdr:from>
    <xdr:to>
      <xdr:col>5</xdr:col>
      <xdr:colOff>34925</xdr:colOff>
      <xdr:row>19</xdr:row>
      <xdr:rowOff>10078</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21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52005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81323</xdr:rowOff>
    </xdr:from>
    <xdr:to>
      <xdr:col>4</xdr:col>
      <xdr:colOff>520700</xdr:colOff>
      <xdr:row>19</xdr:row>
      <xdr:rowOff>11473</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21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167700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1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60600</xdr:rowOff>
    </xdr:from>
    <xdr:to>
      <xdr:col>3</xdr:col>
      <xdr:colOff>955675</xdr:colOff>
      <xdr:row>18</xdr:row>
      <xdr:rowOff>162200</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19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146977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60617</xdr:rowOff>
    </xdr:from>
    <xdr:to>
      <xdr:col>3</xdr:col>
      <xdr:colOff>257175</xdr:colOff>
      <xdr:row>18</xdr:row>
      <xdr:rowOff>162217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19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146994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8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58428</xdr:rowOff>
    </xdr:from>
    <xdr:to>
      <xdr:col>2</xdr:col>
      <xdr:colOff>692150</xdr:colOff>
      <xdr:row>18</xdr:row>
      <xdr:rowOff>160028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19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144805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147944</xdr:rowOff>
    </xdr:from>
    <xdr:to>
      <xdr:col>4</xdr:col>
      <xdr:colOff>1117600</xdr:colOff>
      <xdr:row>36</xdr:row>
      <xdr:rowOff>160561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01194"/>
          <a:ext cx="647700" cy="12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160561</xdr:rowOff>
    </xdr:from>
    <xdr:to>
      <xdr:col>4</xdr:col>
      <xdr:colOff>469900</xdr:colOff>
      <xdr:row>37</xdr:row>
      <xdr:rowOff>19057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13811"/>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139715</xdr:rowOff>
    </xdr:from>
    <xdr:to>
      <xdr:col>3</xdr:col>
      <xdr:colOff>904875</xdr:colOff>
      <xdr:row>37</xdr:row>
      <xdr:rowOff>19057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92965"/>
          <a:ext cx="698500" cy="5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54860</xdr:rowOff>
    </xdr:from>
    <xdr:to>
      <xdr:col>3</xdr:col>
      <xdr:colOff>206375</xdr:colOff>
      <xdr:row>36</xdr:row>
      <xdr:rowOff>139715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08110"/>
          <a:ext cx="698500" cy="8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97144</xdr:rowOff>
    </xdr:from>
    <xdr:to>
      <xdr:col>5</xdr:col>
      <xdr:colOff>34925</xdr:colOff>
      <xdr:row>37</xdr:row>
      <xdr:rowOff>27294</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705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69221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109761</xdr:rowOff>
    </xdr:from>
    <xdr:to>
      <xdr:col>4</xdr:col>
      <xdr:colOff>520700</xdr:colOff>
      <xdr:row>37</xdr:row>
      <xdr:rowOff>39911</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706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139707</xdr:rowOff>
    </xdr:from>
    <xdr:to>
      <xdr:col>3</xdr:col>
      <xdr:colOff>955675</xdr:colOff>
      <xdr:row>37</xdr:row>
      <xdr:rowOff>69857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709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54634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88915</xdr:rowOff>
    </xdr:from>
    <xdr:to>
      <xdr:col>3</xdr:col>
      <xdr:colOff>257175</xdr:colOff>
      <xdr:row>37</xdr:row>
      <xdr:rowOff>19065</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704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2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4060</xdr:rowOff>
    </xdr:from>
    <xdr:to>
      <xdr:col>2</xdr:col>
      <xdr:colOff>692150</xdr:colOff>
      <xdr:row>36</xdr:row>
      <xdr:rowOff>105660</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957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90437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4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102629</xdr:rowOff>
    </xdr:from>
    <xdr:to>
      <xdr:col>6</xdr:col>
      <xdr:colOff>511175</xdr:colOff>
      <xdr:row>37</xdr:row>
      <xdr:rowOff>107033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6279"/>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52466</xdr:rowOff>
    </xdr:from>
    <xdr:to>
      <xdr:col>5</xdr:col>
      <xdr:colOff>358775</xdr:colOff>
      <xdr:row>37</xdr:row>
      <xdr:rowOff>102629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6116"/>
          <a:ext cx="889000" cy="5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52466</xdr:rowOff>
    </xdr:from>
    <xdr:to>
      <xdr:col>4</xdr:col>
      <xdr:colOff>155575</xdr:colOff>
      <xdr:row>37</xdr:row>
      <xdr:rowOff>87305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6116"/>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70746</xdr:rowOff>
    </xdr:from>
    <xdr:to>
      <xdr:col>2</xdr:col>
      <xdr:colOff>638175</xdr:colOff>
      <xdr:row>37</xdr:row>
      <xdr:rowOff>87305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4396"/>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56233</xdr:rowOff>
    </xdr:from>
    <xdr:to>
      <xdr:col>6</xdr:col>
      <xdr:colOff>561975</xdr:colOff>
      <xdr:row>37</xdr:row>
      <xdr:rowOff>157833</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34660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51829</xdr:rowOff>
    </xdr:from>
    <xdr:to>
      <xdr:col>5</xdr:col>
      <xdr:colOff>409575</xdr:colOff>
      <xdr:row>37</xdr:row>
      <xdr:rowOff>153429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144556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1666</xdr:rowOff>
    </xdr:from>
    <xdr:to>
      <xdr:col>4</xdr:col>
      <xdr:colOff>206375</xdr:colOff>
      <xdr:row>37</xdr:row>
      <xdr:rowOff>103266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94393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36505</xdr:rowOff>
    </xdr:from>
    <xdr:to>
      <xdr:col>3</xdr:col>
      <xdr:colOff>3175</xdr:colOff>
      <xdr:row>37</xdr:row>
      <xdr:rowOff>138105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129232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19946</xdr:rowOff>
    </xdr:from>
    <xdr:to>
      <xdr:col>1</xdr:col>
      <xdr:colOff>485775</xdr:colOff>
      <xdr:row>37</xdr:row>
      <xdr:rowOff>121546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112673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10518</xdr:rowOff>
    </xdr:from>
    <xdr:to>
      <xdr:col>6</xdr:col>
      <xdr:colOff>511175</xdr:colOff>
      <xdr:row>56</xdr:row>
      <xdr:rowOff>31786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11718"/>
          <a:ext cx="8382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10518</xdr:rowOff>
    </xdr:from>
    <xdr:to>
      <xdr:col>5</xdr:col>
      <xdr:colOff>358775</xdr:colOff>
      <xdr:row>56</xdr:row>
      <xdr:rowOff>86238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1718"/>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86238</xdr:rowOff>
    </xdr:from>
    <xdr:to>
      <xdr:col>4</xdr:col>
      <xdr:colOff>155575</xdr:colOff>
      <xdr:row>56</xdr:row>
      <xdr:rowOff>154384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7438"/>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154384</xdr:rowOff>
    </xdr:from>
    <xdr:to>
      <xdr:col>2</xdr:col>
      <xdr:colOff>638175</xdr:colOff>
      <xdr:row>57</xdr:row>
      <xdr:rowOff>33729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5584"/>
          <a:ext cx="8890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152436</xdr:rowOff>
    </xdr:from>
    <xdr:to>
      <xdr:col>6</xdr:col>
      <xdr:colOff>561975</xdr:colOff>
      <xdr:row>56</xdr:row>
      <xdr:rowOff>82586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5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130863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131168</xdr:rowOff>
    </xdr:from>
    <xdr:to>
      <xdr:col>5</xdr:col>
      <xdr:colOff>409575</xdr:colOff>
      <xdr:row>56</xdr:row>
      <xdr:rowOff>61318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5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52445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965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35438</xdr:rowOff>
    </xdr:from>
    <xdr:to>
      <xdr:col>4</xdr:col>
      <xdr:colOff>206375</xdr:colOff>
      <xdr:row>56</xdr:row>
      <xdr:rowOff>137038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6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128165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97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103584</xdr:rowOff>
    </xdr:from>
    <xdr:to>
      <xdr:col>3</xdr:col>
      <xdr:colOff>3175</xdr:colOff>
      <xdr:row>57</xdr:row>
      <xdr:rowOff>33734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7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24861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4" y="979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154379</xdr:rowOff>
    </xdr:from>
    <xdr:to>
      <xdr:col>1</xdr:col>
      <xdr:colOff>485775</xdr:colOff>
      <xdr:row>57</xdr:row>
      <xdr:rowOff>84529</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7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75656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114165</xdr:rowOff>
    </xdr:from>
    <xdr:to>
      <xdr:col>6</xdr:col>
      <xdr:colOff>511175</xdr:colOff>
      <xdr:row>78</xdr:row>
      <xdr:rowOff>124223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726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120475</xdr:rowOff>
    </xdr:from>
    <xdr:to>
      <xdr:col>5</xdr:col>
      <xdr:colOff>358775</xdr:colOff>
      <xdr:row>78</xdr:row>
      <xdr:rowOff>124223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3575"/>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120475</xdr:rowOff>
    </xdr:from>
    <xdr:to>
      <xdr:col>4</xdr:col>
      <xdr:colOff>155575</xdr:colOff>
      <xdr:row>78</xdr:row>
      <xdr:rowOff>130488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3575"/>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130488</xdr:rowOff>
    </xdr:from>
    <xdr:to>
      <xdr:col>2</xdr:col>
      <xdr:colOff>638175</xdr:colOff>
      <xdr:row>78</xdr:row>
      <xdr:rowOff>130944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358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63365</xdr:rowOff>
    </xdr:from>
    <xdr:to>
      <xdr:col>6</xdr:col>
      <xdr:colOff>561975</xdr:colOff>
      <xdr:row>78</xdr:row>
      <xdr:rowOff>164965</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149742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73423</xdr:rowOff>
    </xdr:from>
    <xdr:to>
      <xdr:col>5</xdr:col>
      <xdr:colOff>409575</xdr:colOff>
      <xdr:row>79</xdr:row>
      <xdr:rowOff>3573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166150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69675</xdr:rowOff>
    </xdr:from>
    <xdr:to>
      <xdr:col>4</xdr:col>
      <xdr:colOff>206375</xdr:colOff>
      <xdr:row>78</xdr:row>
      <xdr:rowOff>171275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4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162402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35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79688</xdr:rowOff>
    </xdr:from>
    <xdr:to>
      <xdr:col>3</xdr:col>
      <xdr:colOff>3175</xdr:colOff>
      <xdr:row>79</xdr:row>
      <xdr:rowOff>9838</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4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965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4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80144</xdr:rowOff>
    </xdr:from>
    <xdr:to>
      <xdr:col>1</xdr:col>
      <xdr:colOff>485775</xdr:colOff>
      <xdr:row>79</xdr:row>
      <xdr:rowOff>10294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4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1421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4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134018</xdr:rowOff>
    </xdr:from>
    <xdr:to>
      <xdr:col>6</xdr:col>
      <xdr:colOff>511175</xdr:colOff>
      <xdr:row>97</xdr:row>
      <xdr:rowOff>136483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3218"/>
          <a:ext cx="838200" cy="1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126865</xdr:rowOff>
    </xdr:from>
    <xdr:to>
      <xdr:col>5</xdr:col>
      <xdr:colOff>358775</xdr:colOff>
      <xdr:row>97</xdr:row>
      <xdr:rowOff>136483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757515"/>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126865</xdr:rowOff>
    </xdr:from>
    <xdr:to>
      <xdr:col>4</xdr:col>
      <xdr:colOff>155575</xdr:colOff>
      <xdr:row>98</xdr:row>
      <xdr:rowOff>57274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57515"/>
          <a:ext cx="889000" cy="10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45844</xdr:rowOff>
    </xdr:from>
    <xdr:to>
      <xdr:col>2</xdr:col>
      <xdr:colOff>638175</xdr:colOff>
      <xdr:row>98</xdr:row>
      <xdr:rowOff>57274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479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83218</xdr:rowOff>
    </xdr:from>
    <xdr:to>
      <xdr:col>6</xdr:col>
      <xdr:colOff>561975</xdr:colOff>
      <xdr:row>97</xdr:row>
      <xdr:rowOff>13368</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5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61645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85683</xdr:rowOff>
    </xdr:from>
    <xdr:to>
      <xdr:col>5</xdr:col>
      <xdr:colOff>409575</xdr:colOff>
      <xdr:row>98</xdr:row>
      <xdr:rowOff>15833</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7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76065</xdr:rowOff>
    </xdr:from>
    <xdr:to>
      <xdr:col>4</xdr:col>
      <xdr:colOff>206375</xdr:colOff>
      <xdr:row>98</xdr:row>
      <xdr:rowOff>6215</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7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168792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6474</xdr:rowOff>
    </xdr:from>
    <xdr:to>
      <xdr:col>3</xdr:col>
      <xdr:colOff>3175</xdr:colOff>
      <xdr:row>98</xdr:row>
      <xdr:rowOff>108074</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8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99201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166494</xdr:rowOff>
    </xdr:from>
    <xdr:to>
      <xdr:col>1</xdr:col>
      <xdr:colOff>485775</xdr:colOff>
      <xdr:row>98</xdr:row>
      <xdr:rowOff>96644</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87771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66316</xdr:rowOff>
    </xdr:from>
    <xdr:to>
      <xdr:col>15</xdr:col>
      <xdr:colOff>180975</xdr:colOff>
      <xdr:row>37</xdr:row>
      <xdr:rowOff>76024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09966"/>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66316</xdr:rowOff>
    </xdr:from>
    <xdr:to>
      <xdr:col>14</xdr:col>
      <xdr:colOff>28575</xdr:colOff>
      <xdr:row>37</xdr:row>
      <xdr:rowOff>134720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09966"/>
          <a:ext cx="889000" cy="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134720</xdr:rowOff>
    </xdr:from>
    <xdr:to>
      <xdr:col>12</xdr:col>
      <xdr:colOff>511175</xdr:colOff>
      <xdr:row>37</xdr:row>
      <xdr:rowOff>138142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78370"/>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138142</xdr:rowOff>
    </xdr:from>
    <xdr:to>
      <xdr:col>11</xdr:col>
      <xdr:colOff>307975</xdr:colOff>
      <xdr:row>37</xdr:row>
      <xdr:rowOff>159798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1792"/>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25224</xdr:rowOff>
    </xdr:from>
    <xdr:to>
      <xdr:col>15</xdr:col>
      <xdr:colOff>231775</xdr:colOff>
      <xdr:row>37</xdr:row>
      <xdr:rowOff>126824</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3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111601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15516</xdr:rowOff>
    </xdr:from>
    <xdr:to>
      <xdr:col>14</xdr:col>
      <xdr:colOff>79375</xdr:colOff>
      <xdr:row>37</xdr:row>
      <xdr:rowOff>117116</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3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108243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83920</xdr:rowOff>
    </xdr:from>
    <xdr:to>
      <xdr:col>12</xdr:col>
      <xdr:colOff>561975</xdr:colOff>
      <xdr:row>38</xdr:row>
      <xdr:rowOff>14070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4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5197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87342</xdr:rowOff>
    </xdr:from>
    <xdr:to>
      <xdr:col>11</xdr:col>
      <xdr:colOff>358775</xdr:colOff>
      <xdr:row>38</xdr:row>
      <xdr:rowOff>17492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43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108998</xdr:rowOff>
    </xdr:from>
    <xdr:to>
      <xdr:col>10</xdr:col>
      <xdr:colOff>155575</xdr:colOff>
      <xdr:row>38</xdr:row>
      <xdr:rowOff>39148</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30275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75568</xdr:rowOff>
    </xdr:from>
    <xdr:to>
      <xdr:col>15</xdr:col>
      <xdr:colOff>180975</xdr:colOff>
      <xdr:row>57</xdr:row>
      <xdr:rowOff>89561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48218"/>
          <a:ext cx="8382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75568</xdr:rowOff>
    </xdr:from>
    <xdr:to>
      <xdr:col>14</xdr:col>
      <xdr:colOff>28575</xdr:colOff>
      <xdr:row>57</xdr:row>
      <xdr:rowOff>157998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48218"/>
          <a:ext cx="889000" cy="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157998</xdr:rowOff>
    </xdr:from>
    <xdr:to>
      <xdr:col>12</xdr:col>
      <xdr:colOff>511175</xdr:colOff>
      <xdr:row>58</xdr:row>
      <xdr:rowOff>21348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30648"/>
          <a:ext cx="889000" cy="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21348</xdr:rowOff>
    </xdr:from>
    <xdr:to>
      <xdr:col>11</xdr:col>
      <xdr:colOff>307975</xdr:colOff>
      <xdr:row>58</xdr:row>
      <xdr:rowOff>100433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65448"/>
          <a:ext cx="889000" cy="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38761</xdr:rowOff>
    </xdr:from>
    <xdr:to>
      <xdr:col>15</xdr:col>
      <xdr:colOff>231775</xdr:colOff>
      <xdr:row>57</xdr:row>
      <xdr:rowOff>140361</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17188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24768</xdr:rowOff>
    </xdr:from>
    <xdr:to>
      <xdr:col>14</xdr:col>
      <xdr:colOff>79375</xdr:colOff>
      <xdr:row>57</xdr:row>
      <xdr:rowOff>126368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117495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4" y="989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107198</xdr:rowOff>
    </xdr:from>
    <xdr:to>
      <xdr:col>12</xdr:col>
      <xdr:colOff>561975</xdr:colOff>
      <xdr:row>58</xdr:row>
      <xdr:rowOff>37348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8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28475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141998</xdr:rowOff>
    </xdr:from>
    <xdr:to>
      <xdr:col>11</xdr:col>
      <xdr:colOff>358775</xdr:colOff>
      <xdr:row>58</xdr:row>
      <xdr:rowOff>72148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9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63275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49633</xdr:rowOff>
    </xdr:from>
    <xdr:to>
      <xdr:col>10</xdr:col>
      <xdr:colOff>155575</xdr:colOff>
      <xdr:row>58</xdr:row>
      <xdr:rowOff>151233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9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142360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71971</xdr:rowOff>
    </xdr:from>
    <xdr:to>
      <xdr:col>15</xdr:col>
      <xdr:colOff>180975</xdr:colOff>
      <xdr:row>78</xdr:row>
      <xdr:rowOff>130387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02171"/>
          <a:ext cx="838200" cy="4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71971</xdr:rowOff>
    </xdr:from>
    <xdr:to>
      <xdr:col>14</xdr:col>
      <xdr:colOff>28575</xdr:colOff>
      <xdr:row>78</xdr:row>
      <xdr:rowOff>43258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02171"/>
          <a:ext cx="889000" cy="3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79587</xdr:rowOff>
    </xdr:from>
    <xdr:to>
      <xdr:col>15</xdr:col>
      <xdr:colOff>231775</xdr:colOff>
      <xdr:row>79</xdr:row>
      <xdr:rowOff>9737</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4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165964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6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21171</xdr:rowOff>
    </xdr:from>
    <xdr:to>
      <xdr:col>14</xdr:col>
      <xdr:colOff>79375</xdr:colOff>
      <xdr:row>76</xdr:row>
      <xdr:rowOff>122771</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0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139297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163908</xdr:rowOff>
    </xdr:from>
    <xdr:to>
      <xdr:col>12</xdr:col>
      <xdr:colOff>561975</xdr:colOff>
      <xdr:row>78</xdr:row>
      <xdr:rowOff>94058</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3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85185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106415</xdr:rowOff>
    </xdr:from>
    <xdr:to>
      <xdr:col>15</xdr:col>
      <xdr:colOff>180975</xdr:colOff>
      <xdr:row>98</xdr:row>
      <xdr:rowOff>78102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565615"/>
          <a:ext cx="838200" cy="3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71572</xdr:rowOff>
    </xdr:from>
    <xdr:to>
      <xdr:col>14</xdr:col>
      <xdr:colOff>28575</xdr:colOff>
      <xdr:row>98</xdr:row>
      <xdr:rowOff>78102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02222"/>
          <a:ext cx="889000" cy="1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55615</xdr:rowOff>
    </xdr:from>
    <xdr:to>
      <xdr:col>15</xdr:col>
      <xdr:colOff>231775</xdr:colOff>
      <xdr:row>96</xdr:row>
      <xdr:rowOff>157215</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5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34042</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4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27302</xdr:rowOff>
    </xdr:from>
    <xdr:to>
      <xdr:col>14</xdr:col>
      <xdr:colOff>79375</xdr:colOff>
      <xdr:row>98</xdr:row>
      <xdr:rowOff>128902</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120029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20772</xdr:rowOff>
    </xdr:from>
    <xdr:to>
      <xdr:col>12</xdr:col>
      <xdr:colOff>561975</xdr:colOff>
      <xdr:row>97</xdr:row>
      <xdr:rowOff>122372</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6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113499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47871</xdr:rowOff>
    </xdr:from>
    <xdr:to>
      <xdr:col>23</xdr:col>
      <xdr:colOff>517525</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562971"/>
          <a:ext cx="838200" cy="16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81400</xdr:rowOff>
    </xdr:from>
    <xdr:to>
      <xdr:col>22</xdr:col>
      <xdr:colOff>365125</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596500"/>
          <a:ext cx="889000" cy="1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81400</xdr:rowOff>
    </xdr:from>
    <xdr:to>
      <xdr:col>21</xdr:col>
      <xdr:colOff>161925</xdr:colOff>
      <xdr:row>39</xdr:row>
      <xdr:rowOff>24859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596500"/>
          <a:ext cx="889000" cy="1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142809</xdr:rowOff>
    </xdr:from>
    <xdr:to>
      <xdr:col>19</xdr:col>
      <xdr:colOff>644525</xdr:colOff>
      <xdr:row>39</xdr:row>
      <xdr:rowOff>24859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315009"/>
          <a:ext cx="889000" cy="3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168521</xdr:rowOff>
    </xdr:from>
    <xdr:to>
      <xdr:col>23</xdr:col>
      <xdr:colOff>568325</xdr:colOff>
      <xdr:row>38</xdr:row>
      <xdr:rowOff>98671</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19948</xdr:rowOff>
    </xdr:from>
    <xdr:ext cx="534377"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3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30600</xdr:rowOff>
    </xdr:from>
    <xdr:to>
      <xdr:col>21</xdr:col>
      <xdr:colOff>212725</xdr:colOff>
      <xdr:row>38</xdr:row>
      <xdr:rowOff>132200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148726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3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145509</xdr:rowOff>
    </xdr:from>
    <xdr:to>
      <xdr:col>20</xdr:col>
      <xdr:colOff>9525</xdr:colOff>
      <xdr:row>39</xdr:row>
      <xdr:rowOff>75659</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66786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75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92009</xdr:rowOff>
    </xdr:from>
    <xdr:to>
      <xdr:col>18</xdr:col>
      <xdr:colOff>492125</xdr:colOff>
      <xdr:row>37</xdr:row>
      <xdr:rowOff>22159</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2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38686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03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15886</xdr:rowOff>
    </xdr:from>
    <xdr:to>
      <xdr:col>23</xdr:col>
      <xdr:colOff>517525</xdr:colOff>
      <xdr:row>77</xdr:row>
      <xdr:rowOff>18309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21753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15886</xdr:rowOff>
    </xdr:from>
    <xdr:to>
      <xdr:col>22</xdr:col>
      <xdr:colOff>365125</xdr:colOff>
      <xdr:row>77</xdr:row>
      <xdr:rowOff>23247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3217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17715</xdr:rowOff>
    </xdr:from>
    <xdr:to>
      <xdr:col>21</xdr:col>
      <xdr:colOff>161925</xdr:colOff>
      <xdr:row>77</xdr:row>
      <xdr:rowOff>23247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21936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133455</xdr:rowOff>
    </xdr:from>
    <xdr:to>
      <xdr:col>19</xdr:col>
      <xdr:colOff>644525</xdr:colOff>
      <xdr:row>77</xdr:row>
      <xdr:rowOff>17715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163655"/>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138959</xdr:rowOff>
    </xdr:from>
    <xdr:to>
      <xdr:col>23</xdr:col>
      <xdr:colOff>568325</xdr:colOff>
      <xdr:row>77</xdr:row>
      <xdr:rowOff>69109</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117386</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4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136536</xdr:rowOff>
    </xdr:from>
    <xdr:to>
      <xdr:col>22</xdr:col>
      <xdr:colOff>415925</xdr:colOff>
      <xdr:row>77</xdr:row>
      <xdr:rowOff>66686</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57813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143897</xdr:rowOff>
    </xdr:from>
    <xdr:to>
      <xdr:col>21</xdr:col>
      <xdr:colOff>212725</xdr:colOff>
      <xdr:row>77</xdr:row>
      <xdr:rowOff>74047</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3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65174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138365</xdr:rowOff>
    </xdr:from>
    <xdr:to>
      <xdr:col>20</xdr:col>
      <xdr:colOff>9525</xdr:colOff>
      <xdr:row>77</xdr:row>
      <xdr:rowOff>68515</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1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59642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82655</xdr:rowOff>
    </xdr:from>
    <xdr:to>
      <xdr:col>18</xdr:col>
      <xdr:colOff>492125</xdr:colOff>
      <xdr:row>77</xdr:row>
      <xdr:rowOff>12805</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1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83914</xdr:rowOff>
    </xdr:from>
    <xdr:to>
      <xdr:col>23</xdr:col>
      <xdr:colOff>517525</xdr:colOff>
      <xdr:row>98</xdr:row>
      <xdr:rowOff>24561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714564"/>
          <a:ext cx="838200" cy="1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75346</xdr:rowOff>
    </xdr:from>
    <xdr:to>
      <xdr:col>22</xdr:col>
      <xdr:colOff>365125</xdr:colOff>
      <xdr:row>97</xdr:row>
      <xdr:rowOff>83914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4592300" y="16705996"/>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68853</xdr:rowOff>
    </xdr:from>
    <xdr:to>
      <xdr:col>21</xdr:col>
      <xdr:colOff>161925</xdr:colOff>
      <xdr:row>97</xdr:row>
      <xdr:rowOff>75346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699503"/>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160110</xdr:rowOff>
    </xdr:from>
    <xdr:to>
      <xdr:col>19</xdr:col>
      <xdr:colOff>644525</xdr:colOff>
      <xdr:row>97</xdr:row>
      <xdr:rowOff>68853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619310"/>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145211</xdr:rowOff>
    </xdr:from>
    <xdr:to>
      <xdr:col>23</xdr:col>
      <xdr:colOff>568325</xdr:colOff>
      <xdr:row>98</xdr:row>
      <xdr:rowOff>75361</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123638</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7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33114</xdr:rowOff>
    </xdr:from>
    <xdr:to>
      <xdr:col>22</xdr:col>
      <xdr:colOff>415925</xdr:colOff>
      <xdr:row>97</xdr:row>
      <xdr:rowOff>134714</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6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151241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24546</xdr:rowOff>
    </xdr:from>
    <xdr:to>
      <xdr:col>21</xdr:col>
      <xdr:colOff>212725</xdr:colOff>
      <xdr:row>97</xdr:row>
      <xdr:rowOff>126146</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6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142673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18053</xdr:rowOff>
    </xdr:from>
    <xdr:to>
      <xdr:col>20</xdr:col>
      <xdr:colOff>9525</xdr:colOff>
      <xdr:row>97</xdr:row>
      <xdr:rowOff>119653</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6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136180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109310</xdr:rowOff>
    </xdr:from>
    <xdr:to>
      <xdr:col>18</xdr:col>
      <xdr:colOff>492125</xdr:colOff>
      <xdr:row>97</xdr:row>
      <xdr:rowOff>39460</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55987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4" y="1634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117754</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117754</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66954</xdr:rowOff>
    </xdr:from>
    <xdr:to>
      <xdr:col>29</xdr:col>
      <xdr:colOff>568325</xdr:colOff>
      <xdr:row>38</xdr:row>
      <xdr:rowOff>168554</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159681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67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31877</xdr:rowOff>
    </xdr:from>
    <xdr:to>
      <xdr:col>32</xdr:col>
      <xdr:colOff>187325</xdr:colOff>
      <xdr:row>59</xdr:row>
      <xdr:rowOff>32068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101474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32068</xdr:rowOff>
    </xdr:from>
    <xdr:to>
      <xdr:col>31</xdr:col>
      <xdr:colOff>34925</xdr:colOff>
      <xdr:row>59</xdr:row>
      <xdr:rowOff>32258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10147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32258</xdr:rowOff>
    </xdr:from>
    <xdr:to>
      <xdr:col>29</xdr:col>
      <xdr:colOff>517525</xdr:colOff>
      <xdr:row>59</xdr:row>
      <xdr:rowOff>38468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1014780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38468</xdr:rowOff>
    </xdr:from>
    <xdr:to>
      <xdr:col>28</xdr:col>
      <xdr:colOff>314325</xdr:colOff>
      <xdr:row>59</xdr:row>
      <xdr:rowOff>38544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101540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152527</xdr:rowOff>
    </xdr:from>
    <xdr:to>
      <xdr:col>32</xdr:col>
      <xdr:colOff>238125</xdr:colOff>
      <xdr:row>59</xdr:row>
      <xdr:rowOff>82677</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67454</xdr:rowOff>
    </xdr:from>
    <xdr:ext cx="378565"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1001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152718</xdr:rowOff>
    </xdr:from>
    <xdr:to>
      <xdr:col>31</xdr:col>
      <xdr:colOff>85725</xdr:colOff>
      <xdr:row>59</xdr:row>
      <xdr:rowOff>82868</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73995</xdr:rowOff>
    </xdr:from>
    <xdr:ext cx="378565"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4017" y="101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152908</xdr:rowOff>
    </xdr:from>
    <xdr:to>
      <xdr:col>29</xdr:col>
      <xdr:colOff>568325</xdr:colOff>
      <xdr:row>59</xdr:row>
      <xdr:rowOff>83058</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74185</xdr:rowOff>
    </xdr:from>
    <xdr:ext cx="378565"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5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159118</xdr:rowOff>
    </xdr:from>
    <xdr:to>
      <xdr:col>28</xdr:col>
      <xdr:colOff>365125</xdr:colOff>
      <xdr:row>59</xdr:row>
      <xdr:rowOff>89268</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80395</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6017" y="101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159194</xdr:rowOff>
    </xdr:from>
    <xdr:to>
      <xdr:col>27</xdr:col>
      <xdr:colOff>161925</xdr:colOff>
      <xdr:row>59</xdr:row>
      <xdr:rowOff>89344</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80471</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7017" y="1019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137099</xdr:rowOff>
    </xdr:from>
    <xdr:to>
      <xdr:col>32</xdr:col>
      <xdr:colOff>187325</xdr:colOff>
      <xdr:row>75</xdr:row>
      <xdr:rowOff>60137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824399"/>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60137</xdr:rowOff>
    </xdr:from>
    <xdr:to>
      <xdr:col>31</xdr:col>
      <xdr:colOff>34925</xdr:colOff>
      <xdr:row>75</xdr:row>
      <xdr:rowOff>83454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91888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83454</xdr:rowOff>
    </xdr:from>
    <xdr:to>
      <xdr:col>29</xdr:col>
      <xdr:colOff>517525</xdr:colOff>
      <xdr:row>75</xdr:row>
      <xdr:rowOff>108556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942204"/>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102612</xdr:rowOff>
    </xdr:from>
    <xdr:to>
      <xdr:col>28</xdr:col>
      <xdr:colOff>314325</xdr:colOff>
      <xdr:row>75</xdr:row>
      <xdr:rowOff>108556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96136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86299</xdr:rowOff>
    </xdr:from>
    <xdr:to>
      <xdr:col>32</xdr:col>
      <xdr:colOff>238125</xdr:colOff>
      <xdr:row>75</xdr:row>
      <xdr:rowOff>16449</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7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64726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75,239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9337</xdr:rowOff>
    </xdr:from>
    <xdr:to>
      <xdr:col>31</xdr:col>
      <xdr:colOff>85725</xdr:colOff>
      <xdr:row>75</xdr:row>
      <xdr:rowOff>110937</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8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102064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32654</xdr:rowOff>
    </xdr:from>
    <xdr:to>
      <xdr:col>29</xdr:col>
      <xdr:colOff>568325</xdr:colOff>
      <xdr:row>75</xdr:row>
      <xdr:rowOff>134254</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8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125381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57756</xdr:rowOff>
    </xdr:from>
    <xdr:to>
      <xdr:col>28</xdr:col>
      <xdr:colOff>365125</xdr:colOff>
      <xdr:row>75</xdr:row>
      <xdr:rowOff>159356</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150483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51812</xdr:rowOff>
    </xdr:from>
    <xdr:to>
      <xdr:col>27</xdr:col>
      <xdr:colOff>161925</xdr:colOff>
      <xdr:row>75</xdr:row>
      <xdr:rowOff>153412</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144539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kumimoji="1" lang="en-US" altLang="ja-JP" sz="1300">
            <a:latin typeface="ＭＳ Ｐゴシック"/>
          </a:endParaRPr>
        </a:p>
        <a:p>
          <a:r>
            <a:rPr kumimoji="1" lang="ja-JP" altLang="en-US" sz="1300">
              <a:latin typeface="ＭＳ Ｐゴシック"/>
            </a:rPr>
            <a:t>　しかしその一方で積立金が類似団体を上回っていることは、必要なサービスが住民に行き届いているかという別の観点からの分析の必要がある。公共施設の老朽化対策、扶助費などの義務的経費の増嵩に対応していくため、物件費や人件費の抑制策を徹底していくことはもちろんだが、住民満足度にも配慮しながら、バランスのとれた行財政運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岩手県九戸村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
6,051
134.02
4,384,034
4,113,330
107,770
2,753,558
4,229,243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123825</xdr:rowOff>
    </xdr:from>
    <xdr:to>
      <xdr:col>6</xdr:col>
      <xdr:colOff>511175</xdr:colOff>
      <xdr:row>35</xdr:row>
      <xdr:rowOff>93345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312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120650</xdr:rowOff>
    </xdr:from>
    <xdr:to>
      <xdr:col>5</xdr:col>
      <xdr:colOff>358775</xdr:colOff>
      <xdr:row>34</xdr:row>
      <xdr:rowOff>123825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4995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120650</xdr:rowOff>
    </xdr:from>
    <xdr:to>
      <xdr:col>4</xdr:col>
      <xdr:colOff>155575</xdr:colOff>
      <xdr:row>35</xdr:row>
      <xdr:rowOff>2667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9950"/>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153797</xdr:rowOff>
    </xdr:from>
    <xdr:to>
      <xdr:col>2</xdr:col>
      <xdr:colOff>638175</xdr:colOff>
      <xdr:row>35</xdr:row>
      <xdr:rowOff>2667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309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42545</xdr:rowOff>
    </xdr:from>
    <xdr:to>
      <xdr:col>6</xdr:col>
      <xdr:colOff>561975</xdr:colOff>
      <xdr:row>35</xdr:row>
      <xdr:rowOff>144145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65422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73025</xdr:rowOff>
    </xdr:from>
    <xdr:to>
      <xdr:col>5</xdr:col>
      <xdr:colOff>409575</xdr:colOff>
      <xdr:row>35</xdr:row>
      <xdr:rowOff>3175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19702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69850</xdr:rowOff>
    </xdr:from>
    <xdr:to>
      <xdr:col>4</xdr:col>
      <xdr:colOff>206375</xdr:colOff>
      <xdr:row>35</xdr:row>
      <xdr:rowOff>0</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16527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123317</xdr:rowOff>
    </xdr:from>
    <xdr:to>
      <xdr:col>3</xdr:col>
      <xdr:colOff>3175</xdr:colOff>
      <xdr:row>35</xdr:row>
      <xdr:rowOff>53467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69994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102997</xdr:rowOff>
    </xdr:from>
    <xdr:to>
      <xdr:col>1</xdr:col>
      <xdr:colOff>485775</xdr:colOff>
      <xdr:row>35</xdr:row>
      <xdr:rowOff>33147</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49674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37715</xdr:rowOff>
    </xdr:from>
    <xdr:to>
      <xdr:col>6</xdr:col>
      <xdr:colOff>511175</xdr:colOff>
      <xdr:row>57</xdr:row>
      <xdr:rowOff>53841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38915"/>
          <a:ext cx="838200" cy="18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37715</xdr:rowOff>
    </xdr:from>
    <xdr:to>
      <xdr:col>5</xdr:col>
      <xdr:colOff>358775</xdr:colOff>
      <xdr:row>56</xdr:row>
      <xdr:rowOff>88664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38915"/>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88664</xdr:rowOff>
    </xdr:from>
    <xdr:to>
      <xdr:col>4</xdr:col>
      <xdr:colOff>155575</xdr:colOff>
      <xdr:row>56</xdr:row>
      <xdr:rowOff>151130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89864"/>
          <a:ext cx="889000" cy="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90055</xdr:rowOff>
    </xdr:from>
    <xdr:to>
      <xdr:col>2</xdr:col>
      <xdr:colOff>638175</xdr:colOff>
      <xdr:row>56</xdr:row>
      <xdr:rowOff>151130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91255"/>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3041</xdr:rowOff>
    </xdr:from>
    <xdr:to>
      <xdr:col>6</xdr:col>
      <xdr:colOff>561975</xdr:colOff>
      <xdr:row>57</xdr:row>
      <xdr:rowOff>104641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152918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158365</xdr:rowOff>
    </xdr:from>
    <xdr:to>
      <xdr:col>5</xdr:col>
      <xdr:colOff>409575</xdr:colOff>
      <xdr:row>56</xdr:row>
      <xdr:rowOff>88515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5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105042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3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37864</xdr:rowOff>
    </xdr:from>
    <xdr:to>
      <xdr:col>4</xdr:col>
      <xdr:colOff>206375</xdr:colOff>
      <xdr:row>56</xdr:row>
      <xdr:rowOff>139464</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6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155991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41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100330</xdr:rowOff>
    </xdr:from>
    <xdr:to>
      <xdr:col>3</xdr:col>
      <xdr:colOff>3175</xdr:colOff>
      <xdr:row>57</xdr:row>
      <xdr:rowOff>30480</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21607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79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39255</xdr:rowOff>
    </xdr:from>
    <xdr:to>
      <xdr:col>1</xdr:col>
      <xdr:colOff>485775</xdr:colOff>
      <xdr:row>56</xdr:row>
      <xdr:rowOff>140855</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6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157382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94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53755</xdr:rowOff>
    </xdr:from>
    <xdr:to>
      <xdr:col>6</xdr:col>
      <xdr:colOff>511175</xdr:colOff>
      <xdr:row>77</xdr:row>
      <xdr:rowOff>145351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5405"/>
          <a:ext cx="838200" cy="9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145351</xdr:rowOff>
    </xdr:from>
    <xdr:to>
      <xdr:col>5</xdr:col>
      <xdr:colOff>358775</xdr:colOff>
      <xdr:row>77</xdr:row>
      <xdr:rowOff>152460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7001"/>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152460</xdr:rowOff>
    </xdr:from>
    <xdr:to>
      <xdr:col>4</xdr:col>
      <xdr:colOff>155575</xdr:colOff>
      <xdr:row>78</xdr:row>
      <xdr:rowOff>26575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4110"/>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160229</xdr:rowOff>
    </xdr:from>
    <xdr:to>
      <xdr:col>2</xdr:col>
      <xdr:colOff>638175</xdr:colOff>
      <xdr:row>78</xdr:row>
      <xdr:rowOff>26575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6187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2955</xdr:rowOff>
    </xdr:from>
    <xdr:to>
      <xdr:col>6</xdr:col>
      <xdr:colOff>561975</xdr:colOff>
      <xdr:row>77</xdr:row>
      <xdr:rowOff>104555</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152832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94551</xdr:rowOff>
    </xdr:from>
    <xdr:to>
      <xdr:col>5</xdr:col>
      <xdr:colOff>409575</xdr:colOff>
      <xdr:row>78</xdr:row>
      <xdr:rowOff>24701</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2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15828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38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101660</xdr:rowOff>
    </xdr:from>
    <xdr:to>
      <xdr:col>4</xdr:col>
      <xdr:colOff>206375</xdr:colOff>
      <xdr:row>78</xdr:row>
      <xdr:rowOff>31810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22937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147225</xdr:rowOff>
    </xdr:from>
    <xdr:to>
      <xdr:col>3</xdr:col>
      <xdr:colOff>3175</xdr:colOff>
      <xdr:row>78</xdr:row>
      <xdr:rowOff>77375</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3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68502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44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109429</xdr:rowOff>
    </xdr:from>
    <xdr:to>
      <xdr:col>1</xdr:col>
      <xdr:colOff>485775</xdr:colOff>
      <xdr:row>78</xdr:row>
      <xdr:rowOff>39579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3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30706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40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169418</xdr:rowOff>
    </xdr:from>
    <xdr:to>
      <xdr:col>6</xdr:col>
      <xdr:colOff>511175</xdr:colOff>
      <xdr:row>98</xdr:row>
      <xdr:rowOff>109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0068"/>
          <a:ext cx="8382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xdr:rowOff>
    </xdr:from>
    <xdr:to>
      <xdr:col>5</xdr:col>
      <xdr:colOff>358775</xdr:colOff>
      <xdr:row>98</xdr:row>
      <xdr:rowOff>15692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2209"/>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15692</xdr:rowOff>
    </xdr:from>
    <xdr:to>
      <xdr:col>4</xdr:col>
      <xdr:colOff>155575</xdr:colOff>
      <xdr:row>98</xdr:row>
      <xdr:rowOff>18390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779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4338</xdr:rowOff>
    </xdr:from>
    <xdr:to>
      <xdr:col>2</xdr:col>
      <xdr:colOff>638175</xdr:colOff>
      <xdr:row>98</xdr:row>
      <xdr:rowOff>18390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6438"/>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118618</xdr:rowOff>
    </xdr:from>
    <xdr:to>
      <xdr:col>6</xdr:col>
      <xdr:colOff>561975</xdr:colOff>
      <xdr:row>98</xdr:row>
      <xdr:rowOff>48768</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33545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120759</xdr:rowOff>
    </xdr:from>
    <xdr:to>
      <xdr:col>5</xdr:col>
      <xdr:colOff>409575</xdr:colOff>
      <xdr:row>98</xdr:row>
      <xdr:rowOff>50909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7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42036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136342</xdr:rowOff>
    </xdr:from>
    <xdr:to>
      <xdr:col>4</xdr:col>
      <xdr:colOff>206375</xdr:colOff>
      <xdr:row>98</xdr:row>
      <xdr:rowOff>66492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57619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139040</xdr:rowOff>
    </xdr:from>
    <xdr:to>
      <xdr:col>3</xdr:col>
      <xdr:colOff>3175</xdr:colOff>
      <xdr:row>98</xdr:row>
      <xdr:rowOff>69190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7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60317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124988</xdr:rowOff>
    </xdr:from>
    <xdr:to>
      <xdr:col>1</xdr:col>
      <xdr:colOff>485775</xdr:colOff>
      <xdr:row>98</xdr:row>
      <xdr:rowOff>55138</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46265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12550</xdr:rowOff>
    </xdr:from>
    <xdr:to>
      <xdr:col>15</xdr:col>
      <xdr:colOff>180975</xdr:colOff>
      <xdr:row>58</xdr:row>
      <xdr:rowOff>38177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6650"/>
          <a:ext cx="8382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14715</xdr:rowOff>
    </xdr:from>
    <xdr:to>
      <xdr:col>14</xdr:col>
      <xdr:colOff>28575</xdr:colOff>
      <xdr:row>58</xdr:row>
      <xdr:rowOff>38177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58815"/>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14715</xdr:rowOff>
    </xdr:from>
    <xdr:to>
      <xdr:col>12</xdr:col>
      <xdr:colOff>511175</xdr:colOff>
      <xdr:row>58</xdr:row>
      <xdr:rowOff>31412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58815"/>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31412</xdr:rowOff>
    </xdr:from>
    <xdr:to>
      <xdr:col>11</xdr:col>
      <xdr:colOff>307975</xdr:colOff>
      <xdr:row>58</xdr:row>
      <xdr:rowOff>42369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75512"/>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133200</xdr:rowOff>
    </xdr:from>
    <xdr:to>
      <xdr:col>15</xdr:col>
      <xdr:colOff>231775</xdr:colOff>
      <xdr:row>58</xdr:row>
      <xdr:rowOff>63350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48127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158827</xdr:rowOff>
    </xdr:from>
    <xdr:to>
      <xdr:col>14</xdr:col>
      <xdr:colOff>79375</xdr:colOff>
      <xdr:row>58</xdr:row>
      <xdr:rowOff>88977</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80104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135365</xdr:rowOff>
    </xdr:from>
    <xdr:to>
      <xdr:col>12</xdr:col>
      <xdr:colOff>561975</xdr:colOff>
      <xdr:row>58</xdr:row>
      <xdr:rowOff>65515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9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56642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152062</xdr:rowOff>
    </xdr:from>
    <xdr:to>
      <xdr:col>11</xdr:col>
      <xdr:colOff>358775</xdr:colOff>
      <xdr:row>58</xdr:row>
      <xdr:rowOff>82212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9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73339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163019</xdr:rowOff>
    </xdr:from>
    <xdr:to>
      <xdr:col>10</xdr:col>
      <xdr:colOff>155575</xdr:colOff>
      <xdr:row>58</xdr:row>
      <xdr:rowOff>93169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9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84296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134324</xdr:rowOff>
    </xdr:from>
    <xdr:to>
      <xdr:col>15</xdr:col>
      <xdr:colOff>180975</xdr:colOff>
      <xdr:row>78</xdr:row>
      <xdr:rowOff>63815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35974"/>
          <a:ext cx="838200" cy="1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63815</xdr:rowOff>
    </xdr:from>
    <xdr:to>
      <xdr:col>14</xdr:col>
      <xdr:colOff>28575</xdr:colOff>
      <xdr:row>78</xdr:row>
      <xdr:rowOff>84607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36915"/>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84607</xdr:rowOff>
    </xdr:from>
    <xdr:to>
      <xdr:col>12</xdr:col>
      <xdr:colOff>511175</xdr:colOff>
      <xdr:row>78</xdr:row>
      <xdr:rowOff>88649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57707"/>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87872</xdr:rowOff>
    </xdr:from>
    <xdr:to>
      <xdr:col>11</xdr:col>
      <xdr:colOff>307975</xdr:colOff>
      <xdr:row>78</xdr:row>
      <xdr:rowOff>88649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6097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83524</xdr:rowOff>
    </xdr:from>
    <xdr:to>
      <xdr:col>15</xdr:col>
      <xdr:colOff>231775</xdr:colOff>
      <xdr:row>78</xdr:row>
      <xdr:rowOff>13674</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61951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13015</xdr:rowOff>
    </xdr:from>
    <xdr:to>
      <xdr:col>14</xdr:col>
      <xdr:colOff>79375</xdr:colOff>
      <xdr:row>78</xdr:row>
      <xdr:rowOff>114615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105742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7" y="1347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33807</xdr:rowOff>
    </xdr:from>
    <xdr:to>
      <xdr:col>12</xdr:col>
      <xdr:colOff>561975</xdr:colOff>
      <xdr:row>78</xdr:row>
      <xdr:rowOff>135407</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126534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7"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37849</xdr:rowOff>
    </xdr:from>
    <xdr:to>
      <xdr:col>11</xdr:col>
      <xdr:colOff>358775</xdr:colOff>
      <xdr:row>78</xdr:row>
      <xdr:rowOff>139449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130576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7" y="1350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37072</xdr:rowOff>
    </xdr:from>
    <xdr:to>
      <xdr:col>10</xdr:col>
      <xdr:colOff>155575</xdr:colOff>
      <xdr:row>78</xdr:row>
      <xdr:rowOff>138672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129799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7" y="1350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98895</xdr:rowOff>
    </xdr:from>
    <xdr:to>
      <xdr:col>15</xdr:col>
      <xdr:colOff>180975</xdr:colOff>
      <xdr:row>95</xdr:row>
      <xdr:rowOff>115909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86645"/>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98895</xdr:rowOff>
    </xdr:from>
    <xdr:to>
      <xdr:col>14</xdr:col>
      <xdr:colOff>28575</xdr:colOff>
      <xdr:row>95</xdr:row>
      <xdr:rowOff>112674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86645"/>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93746</xdr:rowOff>
    </xdr:from>
    <xdr:to>
      <xdr:col>12</xdr:col>
      <xdr:colOff>511175</xdr:colOff>
      <xdr:row>95</xdr:row>
      <xdr:rowOff>112674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381496"/>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93746</xdr:rowOff>
    </xdr:from>
    <xdr:to>
      <xdr:col>11</xdr:col>
      <xdr:colOff>307975</xdr:colOff>
      <xdr:row>96</xdr:row>
      <xdr:rowOff>79825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381496"/>
          <a:ext cx="889000" cy="1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65109</xdr:rowOff>
    </xdr:from>
    <xdr:to>
      <xdr:col>15</xdr:col>
      <xdr:colOff>231775</xdr:colOff>
      <xdr:row>95</xdr:row>
      <xdr:rowOff>166709</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3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43536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48095</xdr:rowOff>
    </xdr:from>
    <xdr:to>
      <xdr:col>14</xdr:col>
      <xdr:colOff>79375</xdr:colOff>
      <xdr:row>95</xdr:row>
      <xdr:rowOff>149695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140822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61874</xdr:rowOff>
    </xdr:from>
    <xdr:to>
      <xdr:col>12</xdr:col>
      <xdr:colOff>561975</xdr:colOff>
      <xdr:row>95</xdr:row>
      <xdr:rowOff>163474</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3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154601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42946</xdr:rowOff>
    </xdr:from>
    <xdr:to>
      <xdr:col>11</xdr:col>
      <xdr:colOff>358775</xdr:colOff>
      <xdr:row>95</xdr:row>
      <xdr:rowOff>144546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135673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29025</xdr:rowOff>
    </xdr:from>
    <xdr:to>
      <xdr:col>10</xdr:col>
      <xdr:colOff>155575</xdr:colOff>
      <xdr:row>96</xdr:row>
      <xdr:rowOff>130625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4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121752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74978</xdr:rowOff>
    </xdr:from>
    <xdr:to>
      <xdr:col>23</xdr:col>
      <xdr:colOff>517525</xdr:colOff>
      <xdr:row>36</xdr:row>
      <xdr:rowOff>122927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47178"/>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74978</xdr:rowOff>
    </xdr:from>
    <xdr:to>
      <xdr:col>22</xdr:col>
      <xdr:colOff>365125</xdr:colOff>
      <xdr:row>37</xdr:row>
      <xdr:rowOff>149558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47178"/>
          <a:ext cx="889000" cy="2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118554</xdr:rowOff>
    </xdr:from>
    <xdr:to>
      <xdr:col>21</xdr:col>
      <xdr:colOff>161925</xdr:colOff>
      <xdr:row>37</xdr:row>
      <xdr:rowOff>149558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62204"/>
          <a:ext cx="889000" cy="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118554</xdr:rowOff>
    </xdr:from>
    <xdr:to>
      <xdr:col>19</xdr:col>
      <xdr:colOff>644525</xdr:colOff>
      <xdr:row>38</xdr:row>
      <xdr:rowOff>21999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62204"/>
          <a:ext cx="889000" cy="7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72127</xdr:rowOff>
    </xdr:from>
    <xdr:to>
      <xdr:col>23</xdr:col>
      <xdr:colOff>568325</xdr:colOff>
      <xdr:row>37</xdr:row>
      <xdr:rowOff>2277</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2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95004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24178</xdr:rowOff>
    </xdr:from>
    <xdr:to>
      <xdr:col>22</xdr:col>
      <xdr:colOff>415925</xdr:colOff>
      <xdr:row>36</xdr:row>
      <xdr:rowOff>125778</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1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142305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98758</xdr:rowOff>
    </xdr:from>
    <xdr:to>
      <xdr:col>21</xdr:col>
      <xdr:colOff>212725</xdr:colOff>
      <xdr:row>38</xdr:row>
      <xdr:rowOff>28908</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4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67754</xdr:rowOff>
    </xdr:from>
    <xdr:to>
      <xdr:col>20</xdr:col>
      <xdr:colOff>9525</xdr:colOff>
      <xdr:row>37</xdr:row>
      <xdr:rowOff>169354</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142649</xdr:rowOff>
    </xdr:from>
    <xdr:to>
      <xdr:col>18</xdr:col>
      <xdr:colOff>492125</xdr:colOff>
      <xdr:row>38</xdr:row>
      <xdr:rowOff>72799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4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63926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152579</xdr:rowOff>
    </xdr:from>
    <xdr:to>
      <xdr:col>23</xdr:col>
      <xdr:colOff>517525</xdr:colOff>
      <xdr:row>57</xdr:row>
      <xdr:rowOff>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53779"/>
          <a:ext cx="8382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84</xdr:rowOff>
    </xdr:from>
    <xdr:to>
      <xdr:col>22</xdr:col>
      <xdr:colOff>365125</xdr:colOff>
      <xdr:row>57</xdr:row>
      <xdr:rowOff>26547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72734"/>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26547</xdr:rowOff>
    </xdr:from>
    <xdr:to>
      <xdr:col>21</xdr:col>
      <xdr:colOff>161925</xdr:colOff>
      <xdr:row>57</xdr:row>
      <xdr:rowOff>35427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9197"/>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35427</xdr:rowOff>
    </xdr:from>
    <xdr:to>
      <xdr:col>19</xdr:col>
      <xdr:colOff>644525</xdr:colOff>
      <xdr:row>57</xdr:row>
      <xdr:rowOff>39806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08077"/>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101779</xdr:rowOff>
    </xdr:from>
    <xdr:to>
      <xdr:col>23</xdr:col>
      <xdr:colOff>568325</xdr:colOff>
      <xdr:row>57</xdr:row>
      <xdr:rowOff>31929</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7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80206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120734</xdr:rowOff>
    </xdr:from>
    <xdr:to>
      <xdr:col>22</xdr:col>
      <xdr:colOff>415925</xdr:colOff>
      <xdr:row>57</xdr:row>
      <xdr:rowOff>50884</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7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147197</xdr:rowOff>
    </xdr:from>
    <xdr:to>
      <xdr:col>21</xdr:col>
      <xdr:colOff>212725</xdr:colOff>
      <xdr:row>57</xdr:row>
      <xdr:rowOff>77347</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7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68474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4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156077</xdr:rowOff>
    </xdr:from>
    <xdr:to>
      <xdr:col>20</xdr:col>
      <xdr:colOff>9525</xdr:colOff>
      <xdr:row>57</xdr:row>
      <xdr:rowOff>86227</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7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77354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160456</xdr:rowOff>
    </xdr:from>
    <xdr:to>
      <xdr:col>18</xdr:col>
      <xdr:colOff>492125</xdr:colOff>
      <xdr:row>57</xdr:row>
      <xdr:rowOff>90606</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7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81733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47871</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20971"/>
          <a:ext cx="838200" cy="16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81400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54500"/>
          <a:ext cx="889000" cy="1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81400</xdr:rowOff>
    </xdr:from>
    <xdr:to>
      <xdr:col>21</xdr:col>
      <xdr:colOff>161925</xdr:colOff>
      <xdr:row>79</xdr:row>
      <xdr:rowOff>24859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54500"/>
          <a:ext cx="889000" cy="1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142808</xdr:rowOff>
    </xdr:from>
    <xdr:to>
      <xdr:col>19</xdr:col>
      <xdr:colOff>644525</xdr:colOff>
      <xdr:row>79</xdr:row>
      <xdr:rowOff>24859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173008"/>
          <a:ext cx="889000" cy="39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168521</xdr:rowOff>
    </xdr:from>
    <xdr:to>
      <xdr:col>23</xdr:col>
      <xdr:colOff>568325</xdr:colOff>
      <xdr:row>78</xdr:row>
      <xdr:rowOff>98671</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19948</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30600</xdr:rowOff>
    </xdr:from>
    <xdr:to>
      <xdr:col>21</xdr:col>
      <xdr:colOff>212725</xdr:colOff>
      <xdr:row>78</xdr:row>
      <xdr:rowOff>132200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148727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145509</xdr:rowOff>
    </xdr:from>
    <xdr:to>
      <xdr:col>20</xdr:col>
      <xdr:colOff>9525</xdr:colOff>
      <xdr:row>79</xdr:row>
      <xdr:rowOff>75659</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66786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61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92008</xdr:rowOff>
    </xdr:from>
    <xdr:to>
      <xdr:col>18</xdr:col>
      <xdr:colOff>492125</xdr:colOff>
      <xdr:row>77</xdr:row>
      <xdr:rowOff>22158</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38686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28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15886</xdr:rowOff>
    </xdr:from>
    <xdr:to>
      <xdr:col>23</xdr:col>
      <xdr:colOff>517525</xdr:colOff>
      <xdr:row>97</xdr:row>
      <xdr:rowOff>18309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4653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15886</xdr:rowOff>
    </xdr:from>
    <xdr:to>
      <xdr:col>22</xdr:col>
      <xdr:colOff>365125</xdr:colOff>
      <xdr:row>97</xdr:row>
      <xdr:rowOff>23247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46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17715</xdr:rowOff>
    </xdr:from>
    <xdr:to>
      <xdr:col>21</xdr:col>
      <xdr:colOff>161925</xdr:colOff>
      <xdr:row>97</xdr:row>
      <xdr:rowOff>23247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4836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133455</xdr:rowOff>
    </xdr:from>
    <xdr:to>
      <xdr:col>19</xdr:col>
      <xdr:colOff>644525</xdr:colOff>
      <xdr:row>97</xdr:row>
      <xdr:rowOff>17715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92655"/>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138959</xdr:rowOff>
    </xdr:from>
    <xdr:to>
      <xdr:col>23</xdr:col>
      <xdr:colOff>568325</xdr:colOff>
      <xdr:row>97</xdr:row>
      <xdr:rowOff>69109</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5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117386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136536</xdr:rowOff>
    </xdr:from>
    <xdr:to>
      <xdr:col>22</xdr:col>
      <xdr:colOff>415925</xdr:colOff>
      <xdr:row>97</xdr:row>
      <xdr:rowOff>66686</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57813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143897</xdr:rowOff>
    </xdr:from>
    <xdr:to>
      <xdr:col>21</xdr:col>
      <xdr:colOff>212725</xdr:colOff>
      <xdr:row>97</xdr:row>
      <xdr:rowOff>74047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6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65174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138365</xdr:rowOff>
    </xdr:from>
    <xdr:to>
      <xdr:col>20</xdr:col>
      <xdr:colOff>9525</xdr:colOff>
      <xdr:row>97</xdr:row>
      <xdr:rowOff>68515</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5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59642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82655</xdr:rowOff>
    </xdr:from>
    <xdr:to>
      <xdr:col>18</xdr:col>
      <xdr:colOff>492125</xdr:colOff>
      <xdr:row>97</xdr:row>
      <xdr:rowOff>12805</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5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3932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3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全ての費目で類似団体平均値を下回っている。総務費、民生費で昨年度から数値が大きく変動しているのは、人員配置の変更による影響によるものと考えられる。一方消防費で類似団体平均を上回っているのは、平成</a:t>
          </a:r>
          <a:r>
            <a:rPr kumimoji="1" lang="en-US" altLang="ja-JP" sz="1300">
              <a:latin typeface="ＭＳ Ｐゴシック"/>
            </a:rPr>
            <a:t>27</a:t>
          </a:r>
          <a:r>
            <a:rPr kumimoji="1" lang="ja-JP" altLang="en-US" sz="1300">
              <a:latin typeface="ＭＳ Ｐゴシック"/>
            </a:rPr>
            <a:t>年度から行っている防災行政無線のデジタル化事業や二戸広域消防庁舎の新築による負担金の増加などによるものである。デジタル化工事は平成</a:t>
          </a:r>
          <a:r>
            <a:rPr kumimoji="1" lang="en-US" altLang="ja-JP" sz="1300">
              <a:latin typeface="ＭＳ Ｐゴシック"/>
            </a:rPr>
            <a:t>29</a:t>
          </a:r>
          <a:r>
            <a:rPr kumimoji="1" lang="ja-JP" altLang="en-US" sz="1300">
              <a:latin typeface="ＭＳ Ｐゴシック"/>
            </a:rPr>
            <a:t>年度までの事業であり、その後は数値が改善されるものと見込まれる。議会費については定数減少により数値は低下している。</a:t>
          </a:r>
          <a:endParaRPr kumimoji="1" lang="en-US" altLang="ja-JP" sz="1300">
            <a:latin typeface="ＭＳ Ｐゴシック"/>
          </a:endParaRPr>
        </a:p>
        <a:p>
          <a:r>
            <a:rPr kumimoji="1" lang="ja-JP" altLang="en-US" sz="1300">
              <a:latin typeface="ＭＳ Ｐゴシック"/>
            </a:rPr>
            <a:t>　全体的に、人件費及び公債費の抑制が功を奏している数値となっているが、一方で扶助費や物件費、補助費等が増加傾向を見せており、今後、数値を押し上げる要因となる事業についは、必要に応じて大胆な見直しを行っていく必要がある。</a:t>
          </a:r>
          <a:endParaRPr kumimoji="1" lang="en-US" altLang="ja-JP" sz="1300">
            <a:latin typeface="ＭＳ Ｐゴシック"/>
          </a:endParaRPr>
        </a:p>
        <a:p>
          <a:r>
            <a:rPr kumimoji="1" lang="ja-JP" altLang="en-US" sz="1300">
              <a:latin typeface="ＭＳ Ｐゴシック"/>
            </a:rPr>
            <a:t>　今後は、公共施設の老朽化に対する行政需要の高まりが予想される中で、施設の統廃合・整理合理化をいかに進めるかが課題となっており、公共施設個別管理計画の策定を早急に進め、長期的視点に立って戦略的な投資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年度の単年度収支は、前年度実質収支の相殺によって赤字となったが、実質単年度収支では依然として黒字で推移している。財政調整基金残高は、平成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年度から徹底して取り組んできた行財政改革の結果、年々増加してきている。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歳入・歳出のバランスには今後も配慮を続ける必要があるが、住民ニーズの把握と的確な対応も重視しながら行政運営を進めていく。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財政調整基金については、公共施設老朽化対策のため、新たな特定目的基金の設置も検討している。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前年度に引き続き全ての特別会計事業が黒字またはゼロ収支を維持している。今後も健全な財政運営に努める。特別会計については、住民サービスの維持向上を図りつつも、近年増加傾向にある一般会計からの繰出金を抑制し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実質収支額及び剰余金</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◇一般会計　</a:t>
          </a:r>
          <a:r>
            <a:rPr kumimoji="1" lang="en-US" altLang="ja-JP" sz="1100">
              <a:solidFill>
                <a:schemeClr val="dk1"/>
              </a:solidFill>
              <a:latin typeface="+mn-lt"/>
              <a:ea typeface="+mn-ea"/>
              <a:cs typeface="+mn-cs"/>
            </a:rPr>
            <a:t>107,770</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◇国民健康保険特別会計　</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◇後期高齢者医療特別会計　</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◇農業集落排水事業特別会計　</a:t>
          </a:r>
          <a:r>
            <a:rPr kumimoji="1" lang="en-US" altLang="ja-JP" sz="1100">
              <a:solidFill>
                <a:schemeClr val="dk1"/>
              </a:solidFill>
              <a:latin typeface="+mn-lt"/>
              <a:ea typeface="+mn-ea"/>
              <a:cs typeface="+mn-cs"/>
            </a:rPr>
            <a:t>1,082</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◇下水道事業特別会計　</a:t>
          </a:r>
          <a:r>
            <a:rPr kumimoji="1" lang="en-US" altLang="ja-JP" sz="1100">
              <a:solidFill>
                <a:schemeClr val="dk1"/>
              </a:solidFill>
              <a:latin typeface="+mn-lt"/>
              <a:ea typeface="+mn-ea"/>
              <a:cs typeface="+mn-cs"/>
            </a:rPr>
            <a:t>9,241</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◇索道事業特別会計　</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千円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◇水道事業会計　</a:t>
          </a:r>
          <a:r>
            <a:rPr kumimoji="1" lang="en-US" altLang="ja-JP" sz="1100">
              <a:solidFill>
                <a:schemeClr val="dk1"/>
              </a:solidFill>
              <a:latin typeface="+mn-lt"/>
              <a:ea typeface="+mn-ea"/>
              <a:cs typeface="+mn-cs"/>
            </a:rPr>
            <a:t>238,194</a:t>
          </a:r>
          <a:r>
            <a:rPr kumimoji="1" lang="ja-JP" altLang="ja-JP" sz="1100">
              <a:solidFill>
                <a:schemeClr val="dk1"/>
              </a:solidFill>
              <a:latin typeface="+mn-lt"/>
              <a:ea typeface="+mn-ea"/>
              <a:cs typeface="+mn-cs"/>
            </a:rPr>
            <a:t>千円</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4384034</v>
      </c>
      <c r="BO4" s="411"/>
      <c r="BP4" s="411"/>
      <c r="BQ4" s="411"/>
      <c r="BR4" s="411"/>
      <c r="BS4" s="411"/>
      <c r="BT4" s="411"/>
      <c r="BU4" s="412"/>
      <c r="BV4" s="410">
        <v>4408613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4113330</v>
      </c>
      <c r="BO5" s="416"/>
      <c r="BP5" s="416"/>
      <c r="BQ5" s="416"/>
      <c r="BR5" s="416"/>
      <c r="BS5" s="416"/>
      <c r="BT5" s="416"/>
      <c r="BU5" s="417"/>
      <c r="BV5" s="415">
        <v>4160649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76.2</v>
      </c>
      <c r="CU5" s="386"/>
      <c r="CV5" s="386"/>
      <c r="CW5" s="386"/>
      <c r="CX5" s="386"/>
      <c r="CY5" s="386"/>
      <c r="CZ5" s="386"/>
      <c r="DA5" s="387"/>
      <c r="DB5" s="385">
        <v>74.599999999999994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270704</v>
      </c>
      <c r="BO6" s="416"/>
      <c r="BP6" s="416"/>
      <c r="BQ6" s="416"/>
      <c r="BR6" s="416"/>
      <c r="BS6" s="416"/>
      <c r="BT6" s="416"/>
      <c r="BU6" s="417"/>
      <c r="BV6" s="415">
        <v>247964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79.099999999999994</v>
      </c>
      <c r="CU6" s="562"/>
      <c r="CV6" s="562"/>
      <c r="CW6" s="562"/>
      <c r="CX6" s="562"/>
      <c r="CY6" s="562"/>
      <c r="CZ6" s="562"/>
      <c r="DA6" s="563"/>
      <c r="DB6" s="561">
        <v>76.7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162934</v>
      </c>
      <c r="BO7" s="416"/>
      <c r="BP7" s="416"/>
      <c r="BQ7" s="416"/>
      <c r="BR7" s="416"/>
      <c r="BS7" s="416"/>
      <c r="BT7" s="416"/>
      <c r="BU7" s="417"/>
      <c r="BV7" s="415">
        <v>65321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2753558</v>
      </c>
      <c r="CU7" s="416"/>
      <c r="CV7" s="416"/>
      <c r="CW7" s="416"/>
      <c r="CX7" s="416"/>
      <c r="CY7" s="416"/>
      <c r="CZ7" s="416"/>
      <c r="DA7" s="417"/>
      <c r="DB7" s="415">
        <v>2821618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107770</v>
      </c>
      <c r="BO8" s="416"/>
      <c r="BP8" s="416"/>
      <c r="BQ8" s="416"/>
      <c r="BR8" s="416"/>
      <c r="BS8" s="416"/>
      <c r="BT8" s="416"/>
      <c r="BU8" s="417"/>
      <c r="BV8" s="415">
        <v>182643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5865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-74873</v>
      </c>
      <c r="BO9" s="416"/>
      <c r="BP9" s="416"/>
      <c r="BQ9" s="416"/>
      <c r="BR9" s="416"/>
      <c r="BS9" s="416"/>
      <c r="BT9" s="416"/>
      <c r="BU9" s="417"/>
      <c r="BV9" s="415">
        <v>7217</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6507</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304614</v>
      </c>
      <c r="BO10" s="416"/>
      <c r="BP10" s="416"/>
      <c r="BQ10" s="416"/>
      <c r="BR10" s="416"/>
      <c r="BS10" s="416"/>
      <c r="BT10" s="416"/>
      <c r="BU10" s="417"/>
      <c r="BV10" s="415">
        <v>489872</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6068</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6051</v>
      </c>
      <c r="S13" s="517"/>
      <c r="T13" s="517"/>
      <c r="U13" s="517"/>
      <c r="V13" s="518"/>
      <c r="W13" s="504" t="s">
        <v>126</v>
      </c>
      <c r="X13" s="428"/>
      <c r="Y13" s="428"/>
      <c r="Z13" s="428"/>
      <c r="AA13" s="428"/>
      <c r="AB13" s="429"/>
      <c r="AC13" s="391">
        <v>954</v>
      </c>
      <c r="AD13" s="392"/>
      <c r="AE13" s="392"/>
      <c r="AF13" s="392"/>
      <c r="AG13" s="393"/>
      <c r="AH13" s="391">
        <v>1093</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229741</v>
      </c>
      <c r="BO13" s="416"/>
      <c r="BP13" s="416"/>
      <c r="BQ13" s="416"/>
      <c r="BR13" s="416"/>
      <c r="BS13" s="416"/>
      <c r="BT13" s="416"/>
      <c r="BU13" s="417"/>
      <c r="BV13" s="415">
        <v>497089</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3.8</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6153</v>
      </c>
      <c r="S14" s="517"/>
      <c r="T14" s="517"/>
      <c r="U14" s="517"/>
      <c r="V14" s="518"/>
      <c r="W14" s="519"/>
      <c r="X14" s="431"/>
      <c r="Y14" s="431"/>
      <c r="Z14" s="431"/>
      <c r="AA14" s="431"/>
      <c r="AB14" s="432"/>
      <c r="AC14" s="509">
        <v>32.299999999999997</v>
      </c>
      <c r="AD14" s="510"/>
      <c r="AE14" s="510"/>
      <c r="AF14" s="510"/>
      <c r="AG14" s="511"/>
      <c r="AH14" s="509">
        <v>34.1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6131</v>
      </c>
      <c r="S15" s="517"/>
      <c r="T15" s="517"/>
      <c r="U15" s="517"/>
      <c r="V15" s="518"/>
      <c r="W15" s="504" t="s">
        <v>133</v>
      </c>
      <c r="X15" s="428"/>
      <c r="Y15" s="428"/>
      <c r="Z15" s="428"/>
      <c r="AA15" s="428"/>
      <c r="AB15" s="429"/>
      <c r="AC15" s="391">
        <v>720</v>
      </c>
      <c r="AD15" s="392"/>
      <c r="AE15" s="392"/>
      <c r="AF15" s="392"/>
      <c r="AG15" s="393"/>
      <c r="AH15" s="391">
        <v>811</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510283</v>
      </c>
      <c r="BO15" s="411"/>
      <c r="BP15" s="411"/>
      <c r="BQ15" s="411"/>
      <c r="BR15" s="411"/>
      <c r="BS15" s="411"/>
      <c r="BT15" s="411"/>
      <c r="BU15" s="412"/>
      <c r="BV15" s="410">
        <v>475498</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24.4</v>
      </c>
      <c r="AD16" s="510"/>
      <c r="AE16" s="510"/>
      <c r="AF16" s="510"/>
      <c r="AG16" s="511"/>
      <c r="AH16" s="509">
        <v>25.3</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2525247</v>
      </c>
      <c r="BO16" s="416"/>
      <c r="BP16" s="416"/>
      <c r="BQ16" s="416"/>
      <c r="BR16" s="416"/>
      <c r="BS16" s="416"/>
      <c r="BT16" s="416"/>
      <c r="BU16" s="417"/>
      <c r="BV16" s="415">
        <v>2570279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1279</v>
      </c>
      <c r="AD17" s="392"/>
      <c r="AE17" s="392"/>
      <c r="AF17" s="392"/>
      <c r="AG17" s="393"/>
      <c r="AH17" s="391">
        <v>1299</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634730</v>
      </c>
      <c r="BO17" s="416"/>
      <c r="BP17" s="416"/>
      <c r="BQ17" s="416"/>
      <c r="BR17" s="416"/>
      <c r="BS17" s="416"/>
      <c r="BT17" s="416"/>
      <c r="BU17" s="417"/>
      <c r="BV17" s="415">
        <v>589139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134.02000000000001</v>
      </c>
      <c r="M18" s="480"/>
      <c r="N18" s="480"/>
      <c r="O18" s="480"/>
      <c r="P18" s="480"/>
      <c r="Q18" s="480"/>
      <c r="R18" s="481"/>
      <c r="S18" s="481"/>
      <c r="T18" s="481"/>
      <c r="U18" s="481"/>
      <c r="V18" s="482"/>
      <c r="W18" s="496"/>
      <c r="X18" s="497"/>
      <c r="Y18" s="497"/>
      <c r="Z18" s="497"/>
      <c r="AA18" s="497"/>
      <c r="AB18" s="505"/>
      <c r="AC18" s="379">
        <v>43.3</v>
      </c>
      <c r="AD18" s="380"/>
      <c r="AE18" s="380"/>
      <c r="AF18" s="380"/>
      <c r="AG18" s="483"/>
      <c r="AH18" s="379">
        <v>40.6</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2110099</v>
      </c>
      <c r="BO18" s="416"/>
      <c r="BP18" s="416"/>
      <c r="BQ18" s="416"/>
      <c r="BR18" s="416"/>
      <c r="BS18" s="416"/>
      <c r="BT18" s="416"/>
      <c r="BU18" s="417"/>
      <c r="BV18" s="415">
        <v>2101832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3213606</v>
      </c>
      <c r="BO19" s="416"/>
      <c r="BP19" s="416"/>
      <c r="BQ19" s="416"/>
      <c r="BR19" s="416"/>
      <c r="BS19" s="416"/>
      <c r="BT19" s="416"/>
      <c r="BU19" s="417"/>
      <c r="BV19" s="415">
        <v>3209785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1990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4229243</v>
      </c>
      <c r="BO23" s="416"/>
      <c r="BP23" s="416"/>
      <c r="BQ23" s="416"/>
      <c r="BR23" s="416"/>
      <c r="BS23" s="416"/>
      <c r="BT23" s="416"/>
      <c r="BU23" s="417"/>
      <c r="BV23" s="415">
        <v>4101350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5000</v>
      </c>
      <c r="R24" s="392"/>
      <c r="S24" s="392"/>
      <c r="T24" s="392"/>
      <c r="U24" s="392"/>
      <c r="V24" s="393"/>
      <c r="W24" s="457"/>
      <c r="X24" s="448"/>
      <c r="Y24" s="449"/>
      <c r="Z24" s="388" t="s">
        <v>157</v>
      </c>
      <c r="AA24" s="389"/>
      <c r="AB24" s="389"/>
      <c r="AC24" s="389"/>
      <c r="AD24" s="389"/>
      <c r="AE24" s="389"/>
      <c r="AF24" s="389"/>
      <c r="AG24" s="390"/>
      <c r="AH24" s="391">
        <v>65</v>
      </c>
      <c r="AI24" s="392"/>
      <c r="AJ24" s="392"/>
      <c r="AK24" s="392"/>
      <c r="AL24" s="393"/>
      <c r="AM24" s="391">
        <v>183365</v>
      </c>
      <c r="AN24" s="392"/>
      <c r="AO24" s="392"/>
      <c r="AP24" s="392"/>
      <c r="AQ24" s="392"/>
      <c r="AR24" s="393"/>
      <c r="AS24" s="391">
        <v>2821</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3746815</v>
      </c>
      <c r="BO24" s="416"/>
      <c r="BP24" s="416"/>
      <c r="BQ24" s="416"/>
      <c r="BR24" s="416"/>
      <c r="BS24" s="416"/>
      <c r="BT24" s="416"/>
      <c r="BU24" s="417"/>
      <c r="BV24" s="415">
        <v>3547943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t="s">
        <v>123</v>
      </c>
      <c r="M25" s="392"/>
      <c r="N25" s="392"/>
      <c r="O25" s="392"/>
      <c r="P25" s="393"/>
      <c r="Q25" s="391" t="s">
        <v>123</v>
      </c>
      <c r="R25" s="392"/>
      <c r="S25" s="392"/>
      <c r="T25" s="392"/>
      <c r="U25" s="392"/>
      <c r="V25" s="393"/>
      <c r="W25" s="457"/>
      <c r="X25" s="448"/>
      <c r="Y25" s="449"/>
      <c r="Z25" s="388" t="s">
        <v>160</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50033</v>
      </c>
      <c r="BO25" s="411"/>
      <c r="BP25" s="411"/>
      <c r="BQ25" s="411"/>
      <c r="BR25" s="411"/>
      <c r="BS25" s="411"/>
      <c r="BT25" s="411"/>
      <c r="BU25" s="412"/>
      <c r="BV25" s="410">
        <v>40108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4500</v>
      </c>
      <c r="R26" s="392"/>
      <c r="S26" s="392"/>
      <c r="T26" s="392"/>
      <c r="U26" s="392"/>
      <c r="V26" s="393"/>
      <c r="W26" s="457"/>
      <c r="X26" s="448"/>
      <c r="Y26" s="449"/>
      <c r="Z26" s="388" t="s">
        <v>163</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2300</v>
      </c>
      <c r="R27" s="392"/>
      <c r="S27" s="392"/>
      <c r="T27" s="392"/>
      <c r="U27" s="392"/>
      <c r="V27" s="393"/>
      <c r="W27" s="457"/>
      <c r="X27" s="448"/>
      <c r="Y27" s="449"/>
      <c r="Z27" s="388" t="s">
        <v>166</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70708</v>
      </c>
      <c r="BO27" s="419"/>
      <c r="BP27" s="419"/>
      <c r="BQ27" s="419"/>
      <c r="BR27" s="419"/>
      <c r="BS27" s="419"/>
      <c r="BT27" s="419"/>
      <c r="BU27" s="420"/>
      <c r="BV27" s="418">
        <v>70701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1820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4073676</v>
      </c>
      <c r="BO28" s="411"/>
      <c r="BP28" s="411"/>
      <c r="BQ28" s="411"/>
      <c r="BR28" s="411"/>
      <c r="BS28" s="411"/>
      <c r="BT28" s="411"/>
      <c r="BU28" s="412"/>
      <c r="BV28" s="410">
        <v>3769062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12</v>
      </c>
      <c r="M29" s="392"/>
      <c r="N29" s="392"/>
      <c r="O29" s="392"/>
      <c r="P29" s="393"/>
      <c r="Q29" s="391">
        <v>1650</v>
      </c>
      <c r="R29" s="392"/>
      <c r="S29" s="392"/>
      <c r="T29" s="392"/>
      <c r="U29" s="392"/>
      <c r="V29" s="393"/>
      <c r="W29" s="458"/>
      <c r="X29" s="459"/>
      <c r="Y29" s="460"/>
      <c r="Z29" s="388" t="s">
        <v>173</v>
      </c>
      <c r="AA29" s="389"/>
      <c r="AB29" s="389"/>
      <c r="AC29" s="389"/>
      <c r="AD29" s="389"/>
      <c r="AE29" s="389"/>
      <c r="AF29" s="389"/>
      <c r="AG29" s="390"/>
      <c r="AH29" s="391">
        <v>65</v>
      </c>
      <c r="AI29" s="392"/>
      <c r="AJ29" s="392"/>
      <c r="AK29" s="392"/>
      <c r="AL29" s="393"/>
      <c r="AM29" s="391">
        <v>183365</v>
      </c>
      <c r="AN29" s="392"/>
      <c r="AO29" s="392"/>
      <c r="AP29" s="392"/>
      <c r="AQ29" s="392"/>
      <c r="AR29" s="393"/>
      <c r="AS29" s="391">
        <v>2821</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276442</v>
      </c>
      <c r="BO29" s="416"/>
      <c r="BP29" s="416"/>
      <c r="BQ29" s="416"/>
      <c r="BR29" s="416"/>
      <c r="BS29" s="416"/>
      <c r="BT29" s="416"/>
      <c r="BU29" s="417"/>
      <c r="BV29" s="415">
        <v>276332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621567</v>
      </c>
      <c r="BO30" s="419"/>
      <c r="BP30" s="419"/>
      <c r="BQ30" s="419"/>
      <c r="BR30" s="419"/>
      <c r="BS30" s="419"/>
      <c r="BT30" s="419"/>
      <c r="BU30" s="420"/>
      <c r="BV30" s="418">
        <v>624622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二戸地区広域行政事務組合（一般会計）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一般財団法人九戸教育施設運営会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岩手県市町村総合事務組合（一般会計）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株式会社ふるさと振興公社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索道事業特別会計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岩手県市町村総合事務組合（特別会計）</v>
      </c>
      <c r="BZ36" s="374"/>
      <c r="CA36" s="374"/>
      <c r="CB36" s="374"/>
      <c r="CC36" s="374"/>
      <c r="CD36" s="374"/>
      <c r="CE36" s="374"/>
      <c r="CF36" s="374"/>
      <c r="CG36" s="374"/>
      <c r="CH36" s="374"/>
      <c r="CI36" s="374"/>
      <c r="CJ36" s="374"/>
      <c r="CK36" s="374"/>
      <c r="CL36" s="374"/>
      <c r="CM36" s="374"/>
      <c r="CN36" s="167"/>
      <c r="CO36" s="375">
        <f t="shared" si="3"/>
        <v>13</v>
      </c>
      <c r="CP36" s="375"/>
      <c r="CQ36" s="374" t="str">
        <f>IF('各会計、関係団体の財政状況及び健全化判断比率'!BS9="","",'各会計、関係団体の財政状況及び健全化判断比率'!BS9)</f>
        <v>株式会社ナインズファーム</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7.82</v>
      </c>
      <c r="G34" s="33">
        <v>7.96</v>
      </c>
      <c r="H34" s="33">
        <v>8.01</v>
      </c>
      <c r="I34" s="33">
        <v>8.14</v>
      </c>
      <c r="J34" s="34">
        <v>8.32</v>
      </c>
      <c r="K34" s="22"/>
      <c r="L34" s="22"/>
      <c r="M34" s="22"/>
      <c r="N34" s="22"/>
      <c r="O34" s="22"/>
      <c r="P34" s="22"/>
    </row>
    <row r="35" spans="1:16" ht="39" customHeight="1" x14ac:dyDescent="0.15">
      <c r="A35" s="22"/>
      <c r="B35" s="35"/>
      <c r="C35" s="1178" t="s">
        <v>526</v>
      </c>
      <c r="D35" s="1179"/>
      <c r="E35" s="1180"/>
      <c r="F35" s="36">
        <v>3.02</v>
      </c>
      <c r="G35" s="37">
        <v>3.73</v>
      </c>
      <c r="H35" s="37">
        <v>6.36</v>
      </c>
      <c r="I35" s="37">
        <v>6.47</v>
      </c>
      <c r="J35" s="38">
        <v>3.91</v>
      </c>
      <c r="K35" s="22"/>
      <c r="L35" s="22"/>
      <c r="M35" s="22"/>
      <c r="N35" s="22"/>
      <c r="O35" s="22"/>
      <c r="P35" s="22"/>
    </row>
    <row r="36" spans="1:16" ht="39" customHeight="1" x14ac:dyDescent="0.15">
      <c r="A36" s="22"/>
      <c r="B36" s="35"/>
      <c r="C36" s="1178" t="s">
        <v>527</v>
      </c>
      <c r="D36" s="1179"/>
      <c r="E36" s="1180"/>
      <c r="F36" s="36">
        <v>0.11</v>
      </c>
      <c r="G36" s="37">
        <v>0.14000000000000001</v>
      </c>
      <c r="H36" s="37">
        <v>0.2</v>
      </c>
      <c r="I36" s="37">
        <v>0.18</v>
      </c>
      <c r="J36" s="38">
        <v>0.33</v>
      </c>
      <c r="K36" s="22"/>
      <c r="L36" s="22"/>
      <c r="M36" s="22"/>
      <c r="N36" s="22"/>
      <c r="O36" s="22"/>
      <c r="P36" s="22"/>
    </row>
    <row r="37" spans="1:16" ht="39" customHeight="1" x14ac:dyDescent="0.15">
      <c r="A37" s="22"/>
      <c r="B37" s="35"/>
      <c r="C37" s="1178" t="s">
        <v>528</v>
      </c>
      <c r="D37" s="1179"/>
      <c r="E37" s="1180"/>
      <c r="F37" s="36">
        <v>0.03</v>
      </c>
      <c r="G37" s="37">
        <v>0.01</v>
      </c>
      <c r="H37" s="37">
        <v>0.02</v>
      </c>
      <c r="I37" s="37">
        <v>0.05</v>
      </c>
      <c r="J37" s="38">
        <v>0.03</v>
      </c>
      <c r="K37" s="22"/>
      <c r="L37" s="22"/>
      <c r="M37" s="22"/>
      <c r="N37" s="22"/>
      <c r="O37" s="22"/>
      <c r="P37" s="22"/>
    </row>
    <row r="38" spans="1:16" ht="39" customHeight="1" x14ac:dyDescent="0.15">
      <c r="A38" s="22"/>
      <c r="B38" s="35"/>
      <c r="C38" s="1178" t="s">
        <v>529</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530</v>
      </c>
      <c r="D39" s="1179"/>
      <c r="E39" s="1180"/>
      <c r="F39" s="36">
        <v>0.81</v>
      </c>
      <c r="G39" s="37">
        <v>0</v>
      </c>
      <c r="H39" s="37">
        <v>0</v>
      </c>
      <c r="I39" s="37">
        <v>0.03</v>
      </c>
      <c r="J39" s="38">
        <v>0</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491</v>
      </c>
      <c r="L45" s="60">
        <v>408</v>
      </c>
      <c r="M45" s="60">
        <v>394</v>
      </c>
      <c r="N45" s="60">
        <v>397</v>
      </c>
      <c r="O45" s="61">
        <v>389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107</v>
      </c>
      <c r="L48" s="64">
        <v>101</v>
      </c>
      <c r="M48" s="64">
        <v>100</v>
      </c>
      <c r="N48" s="64">
        <v>100</v>
      </c>
      <c r="O48" s="65">
        <v>105</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2</v>
      </c>
      <c r="M49" s="64">
        <v>2</v>
      </c>
      <c r="N49" s="64">
        <v>3</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437</v>
      </c>
      <c r="L52" s="64">
        <v>399</v>
      </c>
      <c r="M52" s="64">
        <v>414</v>
      </c>
      <c r="N52" s="64">
        <v>404</v>
      </c>
      <c r="O52" s="65">
        <v>395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163</v>
      </c>
      <c r="L53" s="69">
        <v>112</v>
      </c>
      <c r="M53" s="69">
        <v>82</v>
      </c>
      <c r="N53" s="69">
        <v>96</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3739</v>
      </c>
      <c r="J41" s="83">
        <v>3901</v>
      </c>
      <c r="K41" s="83">
        <v>3983</v>
      </c>
      <c r="L41" s="83">
        <v>4101</v>
      </c>
      <c r="M41" s="84">
        <v>4229</v>
      </c>
    </row>
    <row r="42" spans="2:13" ht="27.75" customHeight="1" x14ac:dyDescent="0.15">
      <c r="B42" s="1204"/>
      <c r="C42" s="1205"/>
      <c r="D42" s="85"/>
      <c r="E42" s="1208" t="s">
        <v>26</v>
      </c>
      <c r="F42" s="1208"/>
      <c r="G42" s="1208"/>
      <c r="H42" s="1209"/>
      <c r="I42" s="86">
        <v>16</v>
      </c>
      <c r="J42" s="87">
        <v>9</v>
      </c>
      <c r="K42" s="87">
        <v>2</v>
      </c>
      <c r="L42" s="87" t="s">
        <v>480</v>
      </c>
      <c r="M42" s="88" t="s">
        <v>480</v>
      </c>
    </row>
    <row r="43" spans="2:13" ht="27.75" customHeight="1" x14ac:dyDescent="0.15">
      <c r="B43" s="1204"/>
      <c r="C43" s="1205"/>
      <c r="D43" s="85"/>
      <c r="E43" s="1208" t="s">
        <v>27</v>
      </c>
      <c r="F43" s="1208"/>
      <c r="G43" s="1208"/>
      <c r="H43" s="1209"/>
      <c r="I43" s="86">
        <v>1678</v>
      </c>
      <c r="J43" s="87">
        <v>1582</v>
      </c>
      <c r="K43" s="87">
        <v>1474</v>
      </c>
      <c r="L43" s="87">
        <v>1388</v>
      </c>
      <c r="M43" s="88">
        <v>1324</v>
      </c>
    </row>
    <row r="44" spans="2:13" ht="27.75" customHeight="1" x14ac:dyDescent="0.15">
      <c r="B44" s="1204"/>
      <c r="C44" s="1205"/>
      <c r="D44" s="85"/>
      <c r="E44" s="1208" t="s">
        <v>28</v>
      </c>
      <c r="F44" s="1208"/>
      <c r="G44" s="1208"/>
      <c r="H44" s="1209"/>
      <c r="I44" s="86">
        <v>9</v>
      </c>
      <c r="J44" s="87">
        <v>8</v>
      </c>
      <c r="K44" s="87">
        <v>11</v>
      </c>
      <c r="L44" s="87">
        <v>157</v>
      </c>
      <c r="M44" s="88">
        <v>155</v>
      </c>
    </row>
    <row r="45" spans="2:13" ht="27.75" customHeight="1" x14ac:dyDescent="0.15">
      <c r="B45" s="1204"/>
      <c r="C45" s="1205"/>
      <c r="D45" s="85"/>
      <c r="E45" s="1208" t="s">
        <v>29</v>
      </c>
      <c r="F45" s="1208"/>
      <c r="G45" s="1208"/>
      <c r="H45" s="1209"/>
      <c r="I45" s="86">
        <v>762</v>
      </c>
      <c r="J45" s="87">
        <v>561</v>
      </c>
      <c r="K45" s="87">
        <v>441</v>
      </c>
      <c r="L45" s="87">
        <v>438</v>
      </c>
      <c r="M45" s="88">
        <v>455</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3176</v>
      </c>
      <c r="J50" s="87">
        <v>3663</v>
      </c>
      <c r="K50" s="87">
        <v>4163</v>
      </c>
      <c r="L50" s="87">
        <v>4636</v>
      </c>
      <c r="M50" s="88">
        <v>4951</v>
      </c>
    </row>
    <row r="51" spans="2:13" ht="27.75" customHeight="1" x14ac:dyDescent="0.15">
      <c r="B51" s="1204"/>
      <c r="C51" s="1205"/>
      <c r="D51" s="85"/>
      <c r="E51" s="1208" t="s">
        <v>36</v>
      </c>
      <c r="F51" s="1208"/>
      <c r="G51" s="1208"/>
      <c r="H51" s="1209"/>
      <c r="I51" s="86">
        <v>147</v>
      </c>
      <c r="J51" s="87">
        <v>125</v>
      </c>
      <c r="K51" s="87">
        <v>111</v>
      </c>
      <c r="L51" s="87">
        <v>97</v>
      </c>
      <c r="M51" s="88">
        <v>90</v>
      </c>
    </row>
    <row r="52" spans="2:13" ht="27.75" customHeight="1" x14ac:dyDescent="0.15">
      <c r="B52" s="1206"/>
      <c r="C52" s="1207"/>
      <c r="D52" s="85"/>
      <c r="E52" s="1208" t="s">
        <v>37</v>
      </c>
      <c r="F52" s="1208"/>
      <c r="G52" s="1208"/>
      <c r="H52" s="1209"/>
      <c r="I52" s="86">
        <v>3918</v>
      </c>
      <c r="J52" s="87">
        <v>4038</v>
      </c>
      <c r="K52" s="87">
        <v>3969</v>
      </c>
      <c r="L52" s="87">
        <v>4148</v>
      </c>
      <c r="M52" s="88">
        <v>3994</v>
      </c>
    </row>
    <row r="53" spans="2:13" ht="27.75" customHeight="1" thickBot="1" x14ac:dyDescent="0.2">
      <c r="B53" s="1210" t="s">
        <v>38</v>
      </c>
      <c r="C53" s="1211"/>
      <c r="D53" s="92"/>
      <c r="E53" s="1212" t="s">
        <v>39</v>
      </c>
      <c r="F53" s="1212"/>
      <c r="G53" s="1212"/>
      <c r="H53" s="1213"/>
      <c r="I53" s="93">
        <v>-1037</v>
      </c>
      <c r="J53" s="94">
        <v>-1765</v>
      </c>
      <c r="K53" s="94">
        <v>-2331</v>
      </c>
      <c r="L53" s="94">
        <v>-2796</v>
      </c>
      <c r="M53" s="95">
        <v>-2872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549</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549</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47" t="s">
        <v>520</v>
      </c>
      <c r="L50" s="347" t="s">
        <v>521</v>
      </c>
      <c r="M50" s="347" t="s">
        <v>522</v>
      </c>
      <c r="N50" s="347" t="s">
        <v>523</v>
      </c>
      <c r="O50" s="347" t="s">
        <v>524</v>
      </c>
    </row>
    <row r="51" spans="1:17" x14ac:dyDescent="0.15">
      <c r="B51" s="250"/>
      <c r="C51" s="246"/>
      <c r="D51" s="246"/>
      <c r="E51" s="246"/>
      <c r="F51" s="246"/>
      <c r="G51" s="1233" t="s">
        <v>543</v>
      </c>
      <c r="H51" s="1234"/>
      <c r="I51" s="1239" t="s">
        <v>541</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542</v>
      </c>
      <c r="H55" s="1245"/>
      <c r="I55" s="1243" t="s">
        <v>541</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550</v>
      </c>
      <c r="J57" s="1252"/>
      <c r="K57" s="1250"/>
      <c r="L57" s="1250"/>
      <c r="M57" s="1250"/>
      <c r="N57" s="1250"/>
      <c r="O57" s="1250"/>
      <c r="P57" s="363"/>
      <c r="Q57" s="358"/>
    </row>
    <row r="58" spans="1:17" s="357" customFormat="1" x14ac:dyDescent="0.15">
      <c r="A58" s="245"/>
      <c r="B58" s="358"/>
      <c r="C58" s="354"/>
      <c r="D58" s="354"/>
      <c r="E58" s="354"/>
      <c r="F58" s="354"/>
      <c r="G58" s="1248"/>
      <c r="H58" s="1249"/>
      <c r="I58" s="1252"/>
      <c r="J58" s="1252"/>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546</v>
      </c>
      <c r="C63" s="246"/>
      <c r="D63" s="246"/>
      <c r="E63" s="246"/>
      <c r="F63" s="246"/>
      <c r="G63" s="246"/>
      <c r="H63" s="246"/>
      <c r="I63" s="246"/>
      <c r="J63" s="246"/>
      <c r="K63" s="246"/>
      <c r="L63" s="246"/>
      <c r="M63" s="246"/>
      <c r="N63" s="246"/>
      <c r="O63" s="246"/>
    </row>
    <row r="64" spans="1:17" x14ac:dyDescent="0.15">
      <c r="B64" s="250"/>
      <c r="C64" s="246"/>
      <c r="D64" s="246"/>
      <c r="E64" s="246"/>
      <c r="F64" s="246"/>
      <c r="G64" s="355" t="s">
        <v>545</v>
      </c>
      <c r="I64" s="354"/>
      <c r="J64" s="354"/>
      <c r="K64" s="354"/>
      <c r="L64" s="246"/>
      <c r="M64" s="246"/>
      <c r="N64" s="246"/>
      <c r="O64" s="246"/>
    </row>
    <row r="65" spans="2:30" x14ac:dyDescent="0.15">
      <c r="B65" s="250"/>
      <c r="C65" s="246"/>
      <c r="D65" s="246"/>
      <c r="E65" s="246"/>
      <c r="F65" s="246"/>
      <c r="G65" s="1221" t="s">
        <v>551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544</v>
      </c>
      <c r="I71" s="351"/>
      <c r="J71" s="350"/>
      <c r="K71" s="350"/>
      <c r="L71" s="349"/>
      <c r="M71" s="350"/>
      <c r="N71" s="349"/>
      <c r="O71" s="348"/>
    </row>
    <row r="72" spans="2:30" x14ac:dyDescent="0.15">
      <c r="B72" s="250"/>
      <c r="C72" s="246"/>
      <c r="D72" s="246"/>
      <c r="E72" s="246"/>
      <c r="F72" s="246"/>
      <c r="G72" s="1230"/>
      <c r="H72" s="1231"/>
      <c r="I72" s="1231"/>
      <c r="J72" s="1232"/>
      <c r="K72" s="347" t="s">
        <v>520</v>
      </c>
      <c r="L72" s="347" t="s">
        <v>521</v>
      </c>
      <c r="M72" s="347" t="s">
        <v>522</v>
      </c>
      <c r="N72" s="347" t="s">
        <v>523</v>
      </c>
      <c r="O72" s="347" t="s">
        <v>524</v>
      </c>
    </row>
    <row r="73" spans="2:30" x14ac:dyDescent="0.15">
      <c r="B73" s="250"/>
      <c r="C73" s="246"/>
      <c r="D73" s="246"/>
      <c r="E73" s="246"/>
      <c r="F73" s="246"/>
      <c r="G73" s="1233" t="s">
        <v>543</v>
      </c>
      <c r="H73" s="1234"/>
      <c r="I73" s="1239" t="s">
        <v>541</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540</v>
      </c>
      <c r="J75" s="1243"/>
      <c r="K75" s="1254">
        <v>8.5</v>
      </c>
      <c r="L75" s="1254">
        <v>6.7</v>
      </c>
      <c r="M75" s="1254">
        <v>4.8</v>
      </c>
      <c r="N75" s="1254">
        <v>3.9</v>
      </c>
      <c r="O75" s="1254">
        <v>3.8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542</v>
      </c>
      <c r="H77" s="1245"/>
      <c r="I77" s="1243" t="s">
        <v>541</v>
      </c>
      <c r="J77" s="1243"/>
      <c r="K77" s="1253">
        <v>5.7</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540</v>
      </c>
      <c r="J79" s="1252"/>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52024</v>
      </c>
      <c r="E3" s="118"/>
      <c r="F3" s="119">
        <v>146641</v>
      </c>
      <c r="G3" s="120"/>
      <c r="H3" s="121"/>
    </row>
    <row r="4" spans="1:8" x14ac:dyDescent="0.15">
      <c r="A4" s="122"/>
      <c r="B4" s="123"/>
      <c r="C4" s="124"/>
      <c r="D4" s="125">
        <v>45899</v>
      </c>
      <c r="E4" s="126"/>
      <c r="F4" s="127">
        <v>68142</v>
      </c>
      <c r="G4" s="128"/>
      <c r="H4" s="129"/>
    </row>
    <row r="5" spans="1:8" x14ac:dyDescent="0.15">
      <c r="A5" s="110" t="s">
        <v>514</v>
      </c>
      <c r="B5" s="115"/>
      <c r="C5" s="116"/>
      <c r="D5" s="117">
        <v>76241</v>
      </c>
      <c r="E5" s="118"/>
      <c r="F5" s="119">
        <v>174587</v>
      </c>
      <c r="G5" s="120"/>
      <c r="H5" s="121"/>
    </row>
    <row r="6" spans="1:8" x14ac:dyDescent="0.15">
      <c r="A6" s="122"/>
      <c r="B6" s="123"/>
      <c r="C6" s="124"/>
      <c r="D6" s="125">
        <v>70626</v>
      </c>
      <c r="E6" s="126"/>
      <c r="F6" s="127">
        <v>79695</v>
      </c>
      <c r="G6" s="128"/>
      <c r="H6" s="129"/>
    </row>
    <row r="7" spans="1:8" x14ac:dyDescent="0.15">
      <c r="A7" s="110" t="s">
        <v>515</v>
      </c>
      <c r="B7" s="115"/>
      <c r="C7" s="116"/>
      <c r="D7" s="117">
        <v>86897</v>
      </c>
      <c r="E7" s="118"/>
      <c r="F7" s="119">
        <v>175675</v>
      </c>
      <c r="G7" s="120"/>
      <c r="H7" s="121"/>
    </row>
    <row r="8" spans="1:8" x14ac:dyDescent="0.15">
      <c r="A8" s="122"/>
      <c r="B8" s="123"/>
      <c r="C8" s="124"/>
      <c r="D8" s="125">
        <v>50470</v>
      </c>
      <c r="E8" s="126"/>
      <c r="F8" s="127">
        <v>87698</v>
      </c>
      <c r="G8" s="128"/>
      <c r="H8" s="129"/>
    </row>
    <row r="9" spans="1:8" x14ac:dyDescent="0.15">
      <c r="A9" s="110" t="s">
        <v>516</v>
      </c>
      <c r="B9" s="115"/>
      <c r="C9" s="116"/>
      <c r="D9" s="117">
        <v>112138</v>
      </c>
      <c r="E9" s="118"/>
      <c r="F9" s="119">
        <v>162193</v>
      </c>
      <c r="G9" s="120"/>
      <c r="H9" s="121"/>
    </row>
    <row r="10" spans="1:8" x14ac:dyDescent="0.15">
      <c r="A10" s="122"/>
      <c r="B10" s="123"/>
      <c r="C10" s="124"/>
      <c r="D10" s="125">
        <v>55444</v>
      </c>
      <c r="E10" s="126"/>
      <c r="F10" s="127">
        <v>79985</v>
      </c>
      <c r="G10" s="128"/>
      <c r="H10" s="129"/>
    </row>
    <row r="11" spans="1:8" x14ac:dyDescent="0.15">
      <c r="A11" s="110" t="s">
        <v>517</v>
      </c>
      <c r="B11" s="115"/>
      <c r="C11" s="116"/>
      <c r="D11" s="117">
        <v>107853</v>
      </c>
      <c r="E11" s="118"/>
      <c r="F11" s="119">
        <v>168868</v>
      </c>
      <c r="G11" s="120"/>
      <c r="H11" s="121"/>
    </row>
    <row r="12" spans="1:8" x14ac:dyDescent="0.15">
      <c r="A12" s="122"/>
      <c r="B12" s="123"/>
      <c r="C12" s="130"/>
      <c r="D12" s="125">
        <v>68114</v>
      </c>
      <c r="E12" s="126"/>
      <c r="F12" s="127">
        <v>79360</v>
      </c>
      <c r="G12" s="128"/>
      <c r="H12" s="129"/>
    </row>
    <row r="13" spans="1:8" x14ac:dyDescent="0.15">
      <c r="A13" s="110"/>
      <c r="B13" s="115"/>
      <c r="C13" s="131"/>
      <c r="D13" s="132">
        <v>87031</v>
      </c>
      <c r="E13" s="133"/>
      <c r="F13" s="134">
        <v>165593</v>
      </c>
      <c r="G13" s="135"/>
      <c r="H13" s="121"/>
    </row>
    <row r="14" spans="1:8" x14ac:dyDescent="0.15">
      <c r="A14" s="122"/>
      <c r="B14" s="123"/>
      <c r="C14" s="124"/>
      <c r="D14" s="125">
        <v>58111</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3.03</v>
      </c>
      <c r="C19" s="136">
        <f>ROUND(VALUE(SUBSTITUTE(実質収支比率等に係る経年分析!G$48,"▲","-")),2)</f>
        <v>3.73</v>
      </c>
      <c r="D19" s="136">
        <f>ROUND(VALUE(SUBSTITUTE(実質収支比率等に係る経年分析!H$48,"▲","-")),2)</f>
        <v>6.36</v>
      </c>
      <c r="E19" s="136">
        <f>ROUND(VALUE(SUBSTITUTE(実質収支比率等に係る経年分析!I$48,"▲","-")),2)</f>
        <v>6.47</v>
      </c>
      <c r="F19" s="136">
        <f>ROUND(VALUE(SUBSTITUTE(実質収支比率等に係る経年分析!J$48,"▲","-")),2)</f>
        <v>3.91</v>
      </c>
    </row>
    <row r="20" spans="1:11" x14ac:dyDescent="0.15">
      <c r="A20" s="136" t="s">
        <v>44</v>
      </c>
      <c r="B20" s="136">
        <f>ROUND(VALUE(SUBSTITUTE(実質収支比率等に係る経年分析!F$47,"▲","-")),2)</f>
        <v>78.989999999999995</v>
      </c>
      <c r="C20" s="136">
        <f>ROUND(VALUE(SUBSTITUTE(実質収支比率等に係る経年分析!G$47,"▲","-")),2)</f>
        <v>98.19</v>
      </c>
      <c r="D20" s="136">
        <f>ROUND(VALUE(SUBSTITUTE(実質収支比率等に係る経年分析!H$47,"▲","-")),2)</f>
        <v>118.96</v>
      </c>
      <c r="E20" s="136">
        <f>ROUND(VALUE(SUBSTITUTE(実質収支比率等に係る経年分析!I$47,"▲","-")),2)</f>
        <v>133.58000000000001</v>
      </c>
      <c r="F20" s="136">
        <f>ROUND(VALUE(SUBSTITUTE(実質収支比率等に係る経年分析!J$47,"▲","-")),2)</f>
        <v>147.94</v>
      </c>
    </row>
    <row r="21" spans="1:11" x14ac:dyDescent="0.15">
      <c r="A21" s="136" t="s">
        <v>45</v>
      </c>
      <c r="B21" s="136">
        <f>IF(ISNUMBER(VALUE(SUBSTITUTE(実質収支比率等に係る経年分析!F$49,"▲","-"))),ROUND(VALUE(SUBSTITUTE(実質収支比率等に係る経年分析!F$49,"▲","-")),2),NA())</f>
        <v>23.12</v>
      </c>
      <c r="C21" s="136">
        <f>IF(ISNUMBER(VALUE(SUBSTITUTE(実質収支比率等に係る経年分析!G$49,"▲","-"))),ROUND(VALUE(SUBSTITUTE(実質収支比率等に係る経年分析!G$49,"▲","-")),2),NA())</f>
        <v>19.37</v>
      </c>
      <c r="D21" s="136">
        <f>IF(ISNUMBER(VALUE(SUBSTITUTE(実質収支比率等に係る経年分析!H$49,"▲","-"))),ROUND(VALUE(SUBSTITUTE(実質収支比率等に係る経年分析!H$49,"▲","-")),2),NA())</f>
        <v>20.170000000000002</v>
      </c>
      <c r="E21" s="136">
        <f>IF(ISNUMBER(VALUE(SUBSTITUTE(実質収支比率等に係る経年分析!I$49,"▲","-"))),ROUND(VALUE(SUBSTITUTE(実質収支比率等に係る経年分析!I$49,"▲","-")),2),NA())</f>
        <v>17.62</v>
      </c>
      <c r="F21" s="136">
        <f>IF(ISNUMBER(VALUE(SUBSTITUTE(実質収支比率等に係る経年分析!J$49,"▲","-"))),ROUND(VALUE(SUBSTITUTE(実質収支比率等に係る経年分析!J$49,"▲","-")),2),NA())</f>
        <v>8.34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索道事業特別会計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437</v>
      </c>
      <c r="E42" s="138"/>
      <c r="F42" s="138"/>
      <c r="G42" s="138">
        <f>'実質公債費比率（分子）の構造'!L$52</f>
        <v>399</v>
      </c>
      <c r="H42" s="138"/>
      <c r="I42" s="138"/>
      <c r="J42" s="138">
        <f>'実質公債費比率（分子）の構造'!M$52</f>
        <v>414</v>
      </c>
      <c r="K42" s="138"/>
      <c r="L42" s="138"/>
      <c r="M42" s="138">
        <f>'実質公債費比率（分子）の構造'!N$52</f>
        <v>404</v>
      </c>
      <c r="N42" s="138"/>
      <c r="O42" s="138"/>
      <c r="P42" s="138">
        <f>'実質公債費比率（分子）の構造'!O$52</f>
        <v>395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3</v>
      </c>
      <c r="L45" s="138"/>
      <c r="M45" s="138"/>
      <c r="N45" s="138">
        <f>'実質公債費比率（分子）の構造'!O$49</f>
        <v>3</v>
      </c>
      <c r="O45" s="138"/>
      <c r="P45" s="138"/>
    </row>
    <row r="46" spans="1:16" x14ac:dyDescent="0.15">
      <c r="A46" s="138" t="s">
        <v>56</v>
      </c>
      <c r="B46" s="138">
        <f>'実質公債費比率（分子）の構造'!K$48</f>
        <v>107</v>
      </c>
      <c r="C46" s="138"/>
      <c r="D46" s="138"/>
      <c r="E46" s="138">
        <f>'実質公債費比率（分子）の構造'!L$48</f>
        <v>101</v>
      </c>
      <c r="F46" s="138"/>
      <c r="G46" s="138"/>
      <c r="H46" s="138">
        <f>'実質公債費比率（分子）の構造'!M$48</f>
        <v>100</v>
      </c>
      <c r="I46" s="138"/>
      <c r="J46" s="138"/>
      <c r="K46" s="138">
        <f>'実質公債費比率（分子）の構造'!N$48</f>
        <v>100</v>
      </c>
      <c r="L46" s="138"/>
      <c r="M46" s="138"/>
      <c r="N46" s="138">
        <f>'実質公債費比率（分子）の構造'!O$48</f>
        <v>105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491</v>
      </c>
      <c r="C49" s="138"/>
      <c r="D49" s="138"/>
      <c r="E49" s="138">
        <f>'実質公債費比率（分子）の構造'!L$45</f>
        <v>408</v>
      </c>
      <c r="F49" s="138"/>
      <c r="G49" s="138"/>
      <c r="H49" s="138">
        <f>'実質公債費比率（分子）の構造'!M$45</f>
        <v>394</v>
      </c>
      <c r="I49" s="138"/>
      <c r="J49" s="138"/>
      <c r="K49" s="138">
        <f>'実質公債費比率（分子）の構造'!N$45</f>
        <v>397</v>
      </c>
      <c r="L49" s="138"/>
      <c r="M49" s="138"/>
      <c r="N49" s="138">
        <f>'実質公債費比率（分子）の構造'!O$45</f>
        <v>389</v>
      </c>
      <c r="O49" s="138"/>
      <c r="P49" s="138"/>
    </row>
    <row r="50" spans="1:16" x14ac:dyDescent="0.15">
      <c r="A50" s="138" t="s">
        <v>60</v>
      </c>
      <c r="B50" s="138" t="e">
        <f>NA()</f>
        <v>#N/A</v>
      </c>
      <c r="C50" s="138">
        <f>IF(ISNUMBER('実質公債費比率（分子）の構造'!K$53),'実質公債費比率（分子）の構造'!K$53,NA())</f>
        <v>163</v>
      </c>
      <c r="D50" s="138" t="e">
        <f>NA()</f>
        <v>#N/A</v>
      </c>
      <c r="E50" s="138" t="e">
        <f>NA()</f>
        <v>#N/A</v>
      </c>
      <c r="F50" s="138">
        <f>IF(ISNUMBER('実質公債費比率（分子）の構造'!L$53),'実質公債費比率（分子）の構造'!L$53,NA())</f>
        <v>112</v>
      </c>
      <c r="G50" s="138" t="e">
        <f>NA()</f>
        <v>#N/A</v>
      </c>
      <c r="H50" s="138" t="e">
        <f>NA()</f>
        <v>#N/A</v>
      </c>
      <c r="I50" s="138">
        <f>IF(ISNUMBER('実質公債費比率（分子）の構造'!M$53),'実質公債費比率（分子）の構造'!M$53,NA())</f>
        <v>82</v>
      </c>
      <c r="J50" s="138" t="e">
        <f>NA()</f>
        <v>#N/A</v>
      </c>
      <c r="K50" s="138" t="e">
        <f>NA()</f>
        <v>#N/A</v>
      </c>
      <c r="L50" s="138">
        <f>IF(ISNUMBER('実質公債費比率（分子）の構造'!N$53),'実質公債費比率（分子）の構造'!N$53,NA())</f>
        <v>96</v>
      </c>
      <c r="M50" s="138" t="e">
        <f>NA()</f>
        <v>#N/A</v>
      </c>
      <c r="N50" s="138" t="e">
        <f>NA()</f>
        <v>#N/A</v>
      </c>
      <c r="O50" s="138">
        <f>IF(ISNUMBER('実質公債費比率（分子）の構造'!O$53),'実質公債費比率（分子）の構造'!O$53,NA())</f>
        <v>102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3918</v>
      </c>
      <c r="E56" s="137"/>
      <c r="F56" s="137"/>
      <c r="G56" s="137">
        <f>'将来負担比率（分子）の構造'!J$52</f>
        <v>4038</v>
      </c>
      <c r="H56" s="137"/>
      <c r="I56" s="137"/>
      <c r="J56" s="137">
        <f>'将来負担比率（分子）の構造'!K$52</f>
        <v>3969</v>
      </c>
      <c r="K56" s="137"/>
      <c r="L56" s="137"/>
      <c r="M56" s="137">
        <f>'将来負担比率（分子）の構造'!L$52</f>
        <v>4148</v>
      </c>
      <c r="N56" s="137"/>
      <c r="O56" s="137"/>
      <c r="P56" s="137">
        <f>'将来負担比率（分子）の構造'!M$52</f>
        <v>3994</v>
      </c>
    </row>
    <row r="57" spans="1:16" x14ac:dyDescent="0.15">
      <c r="A57" s="137" t="s">
        <v>36</v>
      </c>
      <c r="B57" s="137"/>
      <c r="C57" s="137"/>
      <c r="D57" s="137">
        <f>'将来負担比率（分子）の構造'!I$51</f>
        <v>147</v>
      </c>
      <c r="E57" s="137"/>
      <c r="F57" s="137"/>
      <c r="G57" s="137">
        <f>'将来負担比率（分子）の構造'!J$51</f>
        <v>125</v>
      </c>
      <c r="H57" s="137"/>
      <c r="I57" s="137"/>
      <c r="J57" s="137">
        <f>'将来負担比率（分子）の構造'!K$51</f>
        <v>111</v>
      </c>
      <c r="K57" s="137"/>
      <c r="L57" s="137"/>
      <c r="M57" s="137">
        <f>'将来負担比率（分子）の構造'!L$51</f>
        <v>97</v>
      </c>
      <c r="N57" s="137"/>
      <c r="O57" s="137"/>
      <c r="P57" s="137">
        <f>'将来負担比率（分子）の構造'!M$51</f>
        <v>90</v>
      </c>
    </row>
    <row r="58" spans="1:16" x14ac:dyDescent="0.15">
      <c r="A58" s="137" t="s">
        <v>35</v>
      </c>
      <c r="B58" s="137"/>
      <c r="C58" s="137"/>
      <c r="D58" s="137">
        <f>'将来負担比率（分子）の構造'!I$50</f>
        <v>3176</v>
      </c>
      <c r="E58" s="137"/>
      <c r="F58" s="137"/>
      <c r="G58" s="137">
        <f>'将来負担比率（分子）の構造'!J$50</f>
        <v>3663</v>
      </c>
      <c r="H58" s="137"/>
      <c r="I58" s="137"/>
      <c r="J58" s="137">
        <f>'将来負担比率（分子）の構造'!K$50</f>
        <v>4163</v>
      </c>
      <c r="K58" s="137"/>
      <c r="L58" s="137"/>
      <c r="M58" s="137">
        <f>'将来負担比率（分子）の構造'!L$50</f>
        <v>4636</v>
      </c>
      <c r="N58" s="137"/>
      <c r="O58" s="137"/>
      <c r="P58" s="137">
        <f>'将来負担比率（分子）の構造'!M$50</f>
        <v>4951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762</v>
      </c>
      <c r="C62" s="137"/>
      <c r="D62" s="137"/>
      <c r="E62" s="137">
        <f>'将来負担比率（分子）の構造'!J$45</f>
        <v>561</v>
      </c>
      <c r="F62" s="137"/>
      <c r="G62" s="137"/>
      <c r="H62" s="137">
        <f>'将来負担比率（分子）の構造'!K$45</f>
        <v>441</v>
      </c>
      <c r="I62" s="137"/>
      <c r="J62" s="137"/>
      <c r="K62" s="137">
        <f>'将来負担比率（分子）の構造'!L$45</f>
        <v>438</v>
      </c>
      <c r="L62" s="137"/>
      <c r="M62" s="137"/>
      <c r="N62" s="137">
        <f>'将来負担比率（分子）の構造'!M$45</f>
        <v>455</v>
      </c>
      <c r="O62" s="137"/>
      <c r="P62" s="137"/>
    </row>
    <row r="63" spans="1:16" x14ac:dyDescent="0.15">
      <c r="A63" s="137" t="s">
        <v>28</v>
      </c>
      <c r="B63" s="137">
        <f>'将来負担比率（分子）の構造'!I$44</f>
        <v>9</v>
      </c>
      <c r="C63" s="137"/>
      <c r="D63" s="137"/>
      <c r="E63" s="137">
        <f>'将来負担比率（分子）の構造'!J$44</f>
        <v>8</v>
      </c>
      <c r="F63" s="137"/>
      <c r="G63" s="137"/>
      <c r="H63" s="137">
        <f>'将来負担比率（分子）の構造'!K$44</f>
        <v>11</v>
      </c>
      <c r="I63" s="137"/>
      <c r="J63" s="137"/>
      <c r="K63" s="137">
        <f>'将来負担比率（分子）の構造'!L$44</f>
        <v>157</v>
      </c>
      <c r="L63" s="137"/>
      <c r="M63" s="137"/>
      <c r="N63" s="137">
        <f>'将来負担比率（分子）の構造'!M$44</f>
        <v>155</v>
      </c>
      <c r="O63" s="137"/>
      <c r="P63" s="137"/>
    </row>
    <row r="64" spans="1:16" x14ac:dyDescent="0.15">
      <c r="A64" s="137" t="s">
        <v>27</v>
      </c>
      <c r="B64" s="137">
        <f>'将来負担比率（分子）の構造'!I$43</f>
        <v>1678</v>
      </c>
      <c r="C64" s="137"/>
      <c r="D64" s="137"/>
      <c r="E64" s="137">
        <f>'将来負担比率（分子）の構造'!J$43</f>
        <v>1582</v>
      </c>
      <c r="F64" s="137"/>
      <c r="G64" s="137"/>
      <c r="H64" s="137">
        <f>'将来負担比率（分子）の構造'!K$43</f>
        <v>1474</v>
      </c>
      <c r="I64" s="137"/>
      <c r="J64" s="137"/>
      <c r="K64" s="137">
        <f>'将来負担比率（分子）の構造'!L$43</f>
        <v>1388</v>
      </c>
      <c r="L64" s="137"/>
      <c r="M64" s="137"/>
      <c r="N64" s="137">
        <f>'将来負担比率（分子）の構造'!M$43</f>
        <v>1324</v>
      </c>
      <c r="O64" s="137"/>
      <c r="P64" s="137"/>
    </row>
    <row r="65" spans="1:16" x14ac:dyDescent="0.15">
      <c r="A65" s="137" t="s">
        <v>26</v>
      </c>
      <c r="B65" s="137">
        <f>'将来負担比率（分子）の構造'!I$42</f>
        <v>16</v>
      </c>
      <c r="C65" s="137"/>
      <c r="D65" s="137"/>
      <c r="E65" s="137">
        <f>'将来負担比率（分子）の構造'!J$42</f>
        <v>9</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3739</v>
      </c>
      <c r="C66" s="137"/>
      <c r="D66" s="137"/>
      <c r="E66" s="137">
        <f>'将来負担比率（分子）の構造'!J$41</f>
        <v>3901</v>
      </c>
      <c r="F66" s="137"/>
      <c r="G66" s="137"/>
      <c r="H66" s="137">
        <f>'将来負担比率（分子）の構造'!K$41</f>
        <v>3983</v>
      </c>
      <c r="I66" s="137"/>
      <c r="J66" s="137"/>
      <c r="K66" s="137">
        <f>'将来負担比率（分子）の構造'!L$41</f>
        <v>4101</v>
      </c>
      <c r="L66" s="137"/>
      <c r="M66" s="137"/>
      <c r="N66" s="137">
        <f>'将来負担比率（分子）の構造'!M$41</f>
        <v>4229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488450</v>
      </c>
      <c r="S5" s="671"/>
      <c r="T5" s="671"/>
      <c r="U5" s="671"/>
      <c r="V5" s="671"/>
      <c r="W5" s="671"/>
      <c r="X5" s="671"/>
      <c r="Y5" s="718"/>
      <c r="Z5" s="731">
        <v>11.1</v>
      </c>
      <c r="AA5" s="731"/>
      <c r="AB5" s="731"/>
      <c r="AC5" s="731"/>
      <c r="AD5" s="732">
        <v>488450</v>
      </c>
      <c r="AE5" s="732"/>
      <c r="AF5" s="732"/>
      <c r="AG5" s="732"/>
      <c r="AH5" s="732"/>
      <c r="AI5" s="732"/>
      <c r="AJ5" s="732"/>
      <c r="AK5" s="732"/>
      <c r="AL5" s="719">
        <v>18.3</v>
      </c>
      <c r="AM5" s="688"/>
      <c r="AN5" s="688"/>
      <c r="AO5" s="720"/>
      <c r="AP5" s="707" t="s">
        <v>212</v>
      </c>
      <c r="AQ5" s="708"/>
      <c r="AR5" s="708"/>
      <c r="AS5" s="708"/>
      <c r="AT5" s="708"/>
      <c r="AU5" s="708"/>
      <c r="AV5" s="708"/>
      <c r="AW5" s="708"/>
      <c r="AX5" s="708"/>
      <c r="AY5" s="708"/>
      <c r="AZ5" s="708"/>
      <c r="BA5" s="708"/>
      <c r="BB5" s="708"/>
      <c r="BC5" s="708"/>
      <c r="BD5" s="708"/>
      <c r="BE5" s="708"/>
      <c r="BF5" s="709"/>
      <c r="BG5" s="620">
        <v>488450</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47978</v>
      </c>
      <c r="S6" s="621"/>
      <c r="T6" s="621"/>
      <c r="U6" s="621"/>
      <c r="V6" s="621"/>
      <c r="W6" s="621"/>
      <c r="X6" s="621"/>
      <c r="Y6" s="622"/>
      <c r="Z6" s="673">
        <v>1.1000000000000001</v>
      </c>
      <c r="AA6" s="673"/>
      <c r="AB6" s="673"/>
      <c r="AC6" s="673"/>
      <c r="AD6" s="674">
        <v>47978</v>
      </c>
      <c r="AE6" s="674"/>
      <c r="AF6" s="674"/>
      <c r="AG6" s="674"/>
      <c r="AH6" s="674"/>
      <c r="AI6" s="674"/>
      <c r="AJ6" s="674"/>
      <c r="AK6" s="674"/>
      <c r="AL6" s="643">
        <v>1.8</v>
      </c>
      <c r="AM6" s="675"/>
      <c r="AN6" s="675"/>
      <c r="AO6" s="676"/>
      <c r="AP6" s="617" t="s">
        <v>218</v>
      </c>
      <c r="AQ6" s="618"/>
      <c r="AR6" s="618"/>
      <c r="AS6" s="618"/>
      <c r="AT6" s="618"/>
      <c r="AU6" s="618"/>
      <c r="AV6" s="618"/>
      <c r="AW6" s="618"/>
      <c r="AX6" s="618"/>
      <c r="AY6" s="618"/>
      <c r="AZ6" s="618"/>
      <c r="BA6" s="618"/>
      <c r="BB6" s="618"/>
      <c r="BC6" s="618"/>
      <c r="BD6" s="618"/>
      <c r="BE6" s="618"/>
      <c r="BF6" s="619"/>
      <c r="BG6" s="620">
        <v>488450</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66837</v>
      </c>
      <c r="CS6" s="621"/>
      <c r="CT6" s="621"/>
      <c r="CU6" s="621"/>
      <c r="CV6" s="621"/>
      <c r="CW6" s="621"/>
      <c r="CX6" s="621"/>
      <c r="CY6" s="622"/>
      <c r="CZ6" s="673">
        <v>1.6</v>
      </c>
      <c r="DA6" s="673"/>
      <c r="DB6" s="673"/>
      <c r="DC6" s="673"/>
      <c r="DD6" s="626" t="s">
        <v>213</v>
      </c>
      <c r="DE6" s="621"/>
      <c r="DF6" s="621"/>
      <c r="DG6" s="621"/>
      <c r="DH6" s="621"/>
      <c r="DI6" s="621"/>
      <c r="DJ6" s="621"/>
      <c r="DK6" s="621"/>
      <c r="DL6" s="621"/>
      <c r="DM6" s="621"/>
      <c r="DN6" s="621"/>
      <c r="DO6" s="621"/>
      <c r="DP6" s="622"/>
      <c r="DQ6" s="626">
        <v>66837</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242</v>
      </c>
      <c r="S7" s="621"/>
      <c r="T7" s="621"/>
      <c r="U7" s="621"/>
      <c r="V7" s="621"/>
      <c r="W7" s="621"/>
      <c r="X7" s="621"/>
      <c r="Y7" s="622"/>
      <c r="Z7" s="673">
        <v>0</v>
      </c>
      <c r="AA7" s="673"/>
      <c r="AB7" s="673"/>
      <c r="AC7" s="673"/>
      <c r="AD7" s="674">
        <v>242</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196629</v>
      </c>
      <c r="BH7" s="621"/>
      <c r="BI7" s="621"/>
      <c r="BJ7" s="621"/>
      <c r="BK7" s="621"/>
      <c r="BL7" s="621"/>
      <c r="BM7" s="621"/>
      <c r="BN7" s="622"/>
      <c r="BO7" s="673">
        <v>40.299999999999997</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720822</v>
      </c>
      <c r="CS7" s="621"/>
      <c r="CT7" s="621"/>
      <c r="CU7" s="621"/>
      <c r="CV7" s="621"/>
      <c r="CW7" s="621"/>
      <c r="CX7" s="621"/>
      <c r="CY7" s="622"/>
      <c r="CZ7" s="673">
        <v>17.5</v>
      </c>
      <c r="DA7" s="673"/>
      <c r="DB7" s="673"/>
      <c r="DC7" s="673"/>
      <c r="DD7" s="626">
        <v>52149</v>
      </c>
      <c r="DE7" s="621"/>
      <c r="DF7" s="621"/>
      <c r="DG7" s="621"/>
      <c r="DH7" s="621"/>
      <c r="DI7" s="621"/>
      <c r="DJ7" s="621"/>
      <c r="DK7" s="621"/>
      <c r="DL7" s="621"/>
      <c r="DM7" s="621"/>
      <c r="DN7" s="621"/>
      <c r="DO7" s="621"/>
      <c r="DP7" s="622"/>
      <c r="DQ7" s="626">
        <v>616343</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605</v>
      </c>
      <c r="S8" s="621"/>
      <c r="T8" s="621"/>
      <c r="U8" s="621"/>
      <c r="V8" s="621"/>
      <c r="W8" s="621"/>
      <c r="X8" s="621"/>
      <c r="Y8" s="622"/>
      <c r="Z8" s="673">
        <v>0</v>
      </c>
      <c r="AA8" s="673"/>
      <c r="AB8" s="673"/>
      <c r="AC8" s="673"/>
      <c r="AD8" s="674">
        <v>605</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8960</v>
      </c>
      <c r="BH8" s="621"/>
      <c r="BI8" s="621"/>
      <c r="BJ8" s="621"/>
      <c r="BK8" s="621"/>
      <c r="BL8" s="621"/>
      <c r="BM8" s="621"/>
      <c r="BN8" s="622"/>
      <c r="BO8" s="673">
        <v>1.8</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948414</v>
      </c>
      <c r="CS8" s="621"/>
      <c r="CT8" s="621"/>
      <c r="CU8" s="621"/>
      <c r="CV8" s="621"/>
      <c r="CW8" s="621"/>
      <c r="CX8" s="621"/>
      <c r="CY8" s="622"/>
      <c r="CZ8" s="673">
        <v>23.1</v>
      </c>
      <c r="DA8" s="673"/>
      <c r="DB8" s="673"/>
      <c r="DC8" s="673"/>
      <c r="DD8" s="626">
        <v>2961</v>
      </c>
      <c r="DE8" s="621"/>
      <c r="DF8" s="621"/>
      <c r="DG8" s="621"/>
      <c r="DH8" s="621"/>
      <c r="DI8" s="621"/>
      <c r="DJ8" s="621"/>
      <c r="DK8" s="621"/>
      <c r="DL8" s="621"/>
      <c r="DM8" s="621"/>
      <c r="DN8" s="621"/>
      <c r="DO8" s="621"/>
      <c r="DP8" s="622"/>
      <c r="DQ8" s="626">
        <v>591272</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338</v>
      </c>
      <c r="S9" s="621"/>
      <c r="T9" s="621"/>
      <c r="U9" s="621"/>
      <c r="V9" s="621"/>
      <c r="W9" s="621"/>
      <c r="X9" s="621"/>
      <c r="Y9" s="622"/>
      <c r="Z9" s="673">
        <v>0</v>
      </c>
      <c r="AA9" s="673"/>
      <c r="AB9" s="673"/>
      <c r="AC9" s="673"/>
      <c r="AD9" s="674">
        <v>338</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127139</v>
      </c>
      <c r="BH9" s="621"/>
      <c r="BI9" s="621"/>
      <c r="BJ9" s="621"/>
      <c r="BK9" s="621"/>
      <c r="BL9" s="621"/>
      <c r="BM9" s="621"/>
      <c r="BN9" s="622"/>
      <c r="BO9" s="673">
        <v>26</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173547</v>
      </c>
      <c r="CS9" s="621"/>
      <c r="CT9" s="621"/>
      <c r="CU9" s="621"/>
      <c r="CV9" s="621"/>
      <c r="CW9" s="621"/>
      <c r="CX9" s="621"/>
      <c r="CY9" s="622"/>
      <c r="CZ9" s="673">
        <v>4.2</v>
      </c>
      <c r="DA9" s="673"/>
      <c r="DB9" s="673"/>
      <c r="DC9" s="673"/>
      <c r="DD9" s="626">
        <v>5809</v>
      </c>
      <c r="DE9" s="621"/>
      <c r="DF9" s="621"/>
      <c r="DG9" s="621"/>
      <c r="DH9" s="621"/>
      <c r="DI9" s="621"/>
      <c r="DJ9" s="621"/>
      <c r="DK9" s="621"/>
      <c r="DL9" s="621"/>
      <c r="DM9" s="621"/>
      <c r="DN9" s="621"/>
      <c r="DO9" s="621"/>
      <c r="DP9" s="622"/>
      <c r="DQ9" s="626">
        <v>144555</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96769</v>
      </c>
      <c r="S10" s="621"/>
      <c r="T10" s="621"/>
      <c r="U10" s="621"/>
      <c r="V10" s="621"/>
      <c r="W10" s="621"/>
      <c r="X10" s="621"/>
      <c r="Y10" s="622"/>
      <c r="Z10" s="673">
        <v>2.2000000000000002</v>
      </c>
      <c r="AA10" s="673"/>
      <c r="AB10" s="673"/>
      <c r="AC10" s="673"/>
      <c r="AD10" s="674">
        <v>96769</v>
      </c>
      <c r="AE10" s="674"/>
      <c r="AF10" s="674"/>
      <c r="AG10" s="674"/>
      <c r="AH10" s="674"/>
      <c r="AI10" s="674"/>
      <c r="AJ10" s="674"/>
      <c r="AK10" s="674"/>
      <c r="AL10" s="643">
        <v>3.6</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10843</v>
      </c>
      <c r="BH10" s="621"/>
      <c r="BI10" s="621"/>
      <c r="BJ10" s="621"/>
      <c r="BK10" s="621"/>
      <c r="BL10" s="621"/>
      <c r="BM10" s="621"/>
      <c r="BN10" s="622"/>
      <c r="BO10" s="673">
        <v>2.2000000000000002</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49687</v>
      </c>
      <c r="BH11" s="621"/>
      <c r="BI11" s="621"/>
      <c r="BJ11" s="621"/>
      <c r="BK11" s="621"/>
      <c r="BL11" s="621"/>
      <c r="BM11" s="621"/>
      <c r="BN11" s="622"/>
      <c r="BO11" s="673">
        <v>10.199999999999999</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337511</v>
      </c>
      <c r="CS11" s="621"/>
      <c r="CT11" s="621"/>
      <c r="CU11" s="621"/>
      <c r="CV11" s="621"/>
      <c r="CW11" s="621"/>
      <c r="CX11" s="621"/>
      <c r="CY11" s="622"/>
      <c r="CZ11" s="673">
        <v>8.1999999999999993</v>
      </c>
      <c r="DA11" s="673"/>
      <c r="DB11" s="673"/>
      <c r="DC11" s="673"/>
      <c r="DD11" s="626">
        <v>109763</v>
      </c>
      <c r="DE11" s="621"/>
      <c r="DF11" s="621"/>
      <c r="DG11" s="621"/>
      <c r="DH11" s="621"/>
      <c r="DI11" s="621"/>
      <c r="DJ11" s="621"/>
      <c r="DK11" s="621"/>
      <c r="DL11" s="621"/>
      <c r="DM11" s="621"/>
      <c r="DN11" s="621"/>
      <c r="DO11" s="621"/>
      <c r="DP11" s="622"/>
      <c r="DQ11" s="626">
        <v>163585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236044</v>
      </c>
      <c r="BH12" s="621"/>
      <c r="BI12" s="621"/>
      <c r="BJ12" s="621"/>
      <c r="BK12" s="621"/>
      <c r="BL12" s="621"/>
      <c r="BM12" s="621"/>
      <c r="BN12" s="622"/>
      <c r="BO12" s="673">
        <v>48.3</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117344</v>
      </c>
      <c r="CS12" s="621"/>
      <c r="CT12" s="621"/>
      <c r="CU12" s="621"/>
      <c r="CV12" s="621"/>
      <c r="CW12" s="621"/>
      <c r="CX12" s="621"/>
      <c r="CY12" s="622"/>
      <c r="CZ12" s="673">
        <v>2.9</v>
      </c>
      <c r="DA12" s="673"/>
      <c r="DB12" s="673"/>
      <c r="DC12" s="673"/>
      <c r="DD12" s="626">
        <v>43035</v>
      </c>
      <c r="DE12" s="621"/>
      <c r="DF12" s="621"/>
      <c r="DG12" s="621"/>
      <c r="DH12" s="621"/>
      <c r="DI12" s="621"/>
      <c r="DJ12" s="621"/>
      <c r="DK12" s="621"/>
      <c r="DL12" s="621"/>
      <c r="DM12" s="621"/>
      <c r="DN12" s="621"/>
      <c r="DO12" s="621"/>
      <c r="DP12" s="622"/>
      <c r="DQ12" s="626">
        <v>102116</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5869</v>
      </c>
      <c r="S13" s="621"/>
      <c r="T13" s="621"/>
      <c r="U13" s="621"/>
      <c r="V13" s="621"/>
      <c r="W13" s="621"/>
      <c r="X13" s="621"/>
      <c r="Y13" s="622"/>
      <c r="Z13" s="673">
        <v>0.1</v>
      </c>
      <c r="AA13" s="673"/>
      <c r="AB13" s="673"/>
      <c r="AC13" s="673"/>
      <c r="AD13" s="674">
        <v>5869</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234395</v>
      </c>
      <c r="BH13" s="621"/>
      <c r="BI13" s="621"/>
      <c r="BJ13" s="621"/>
      <c r="BK13" s="621"/>
      <c r="BL13" s="621"/>
      <c r="BM13" s="621"/>
      <c r="BN13" s="622"/>
      <c r="BO13" s="673">
        <v>48</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450022</v>
      </c>
      <c r="CS13" s="621"/>
      <c r="CT13" s="621"/>
      <c r="CU13" s="621"/>
      <c r="CV13" s="621"/>
      <c r="CW13" s="621"/>
      <c r="CX13" s="621"/>
      <c r="CY13" s="622"/>
      <c r="CZ13" s="673">
        <v>10.9</v>
      </c>
      <c r="DA13" s="673"/>
      <c r="DB13" s="673"/>
      <c r="DC13" s="673"/>
      <c r="DD13" s="626">
        <v>262598</v>
      </c>
      <c r="DE13" s="621"/>
      <c r="DF13" s="621"/>
      <c r="DG13" s="621"/>
      <c r="DH13" s="621"/>
      <c r="DI13" s="621"/>
      <c r="DJ13" s="621"/>
      <c r="DK13" s="621"/>
      <c r="DL13" s="621"/>
      <c r="DM13" s="621"/>
      <c r="DN13" s="621"/>
      <c r="DO13" s="621"/>
      <c r="DP13" s="622"/>
      <c r="DQ13" s="626">
        <v>222211</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21846</v>
      </c>
      <c r="BH14" s="621"/>
      <c r="BI14" s="621"/>
      <c r="BJ14" s="621"/>
      <c r="BK14" s="621"/>
      <c r="BL14" s="621"/>
      <c r="BM14" s="621"/>
      <c r="BN14" s="622"/>
      <c r="BO14" s="673">
        <v>4.5</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338360</v>
      </c>
      <c r="CS14" s="621"/>
      <c r="CT14" s="621"/>
      <c r="CU14" s="621"/>
      <c r="CV14" s="621"/>
      <c r="CW14" s="621"/>
      <c r="CX14" s="621"/>
      <c r="CY14" s="622"/>
      <c r="CZ14" s="673">
        <v>8.1999999999999993</v>
      </c>
      <c r="DA14" s="673"/>
      <c r="DB14" s="673"/>
      <c r="DC14" s="673"/>
      <c r="DD14" s="626">
        <v>125085</v>
      </c>
      <c r="DE14" s="621"/>
      <c r="DF14" s="621"/>
      <c r="DG14" s="621"/>
      <c r="DH14" s="621"/>
      <c r="DI14" s="621"/>
      <c r="DJ14" s="621"/>
      <c r="DK14" s="621"/>
      <c r="DL14" s="621"/>
      <c r="DM14" s="621"/>
      <c r="DN14" s="621"/>
      <c r="DO14" s="621"/>
      <c r="DP14" s="622"/>
      <c r="DQ14" s="626">
        <v>187280</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809</v>
      </c>
      <c r="S15" s="621"/>
      <c r="T15" s="621"/>
      <c r="U15" s="621"/>
      <c r="V15" s="621"/>
      <c r="W15" s="621"/>
      <c r="X15" s="621"/>
      <c r="Y15" s="622"/>
      <c r="Z15" s="673">
        <v>0</v>
      </c>
      <c r="AA15" s="673"/>
      <c r="AB15" s="673"/>
      <c r="AC15" s="673"/>
      <c r="AD15" s="674">
        <v>809</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33931</v>
      </c>
      <c r="BH15" s="621"/>
      <c r="BI15" s="621"/>
      <c r="BJ15" s="621"/>
      <c r="BK15" s="621"/>
      <c r="BL15" s="621"/>
      <c r="BM15" s="621"/>
      <c r="BN15" s="622"/>
      <c r="BO15" s="673">
        <v>6.9</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438006</v>
      </c>
      <c r="CS15" s="621"/>
      <c r="CT15" s="621"/>
      <c r="CU15" s="621"/>
      <c r="CV15" s="621"/>
      <c r="CW15" s="621"/>
      <c r="CX15" s="621"/>
      <c r="CY15" s="622"/>
      <c r="CZ15" s="673">
        <v>10.6</v>
      </c>
      <c r="DA15" s="673"/>
      <c r="DB15" s="673"/>
      <c r="DC15" s="673"/>
      <c r="DD15" s="626">
        <v>53055</v>
      </c>
      <c r="DE15" s="621"/>
      <c r="DF15" s="621"/>
      <c r="DG15" s="621"/>
      <c r="DH15" s="621"/>
      <c r="DI15" s="621"/>
      <c r="DJ15" s="621"/>
      <c r="DK15" s="621"/>
      <c r="DL15" s="621"/>
      <c r="DM15" s="621"/>
      <c r="DN15" s="621"/>
      <c r="DO15" s="621"/>
      <c r="DP15" s="622"/>
      <c r="DQ15" s="626">
        <v>372503</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2176135</v>
      </c>
      <c r="S16" s="621"/>
      <c r="T16" s="621"/>
      <c r="U16" s="621"/>
      <c r="V16" s="621"/>
      <c r="W16" s="621"/>
      <c r="X16" s="621"/>
      <c r="Y16" s="622"/>
      <c r="Z16" s="673">
        <v>49.6</v>
      </c>
      <c r="AA16" s="673"/>
      <c r="AB16" s="673"/>
      <c r="AC16" s="673"/>
      <c r="AD16" s="674">
        <v>2016806</v>
      </c>
      <c r="AE16" s="674"/>
      <c r="AF16" s="674"/>
      <c r="AG16" s="674"/>
      <c r="AH16" s="674"/>
      <c r="AI16" s="674"/>
      <c r="AJ16" s="674"/>
      <c r="AK16" s="674"/>
      <c r="AL16" s="643">
        <v>75.599999999999994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133804</v>
      </c>
      <c r="CS16" s="621"/>
      <c r="CT16" s="621"/>
      <c r="CU16" s="621"/>
      <c r="CV16" s="621"/>
      <c r="CW16" s="621"/>
      <c r="CX16" s="621"/>
      <c r="CY16" s="622"/>
      <c r="CZ16" s="673">
        <v>3.3</v>
      </c>
      <c r="DA16" s="673"/>
      <c r="DB16" s="673"/>
      <c r="DC16" s="673"/>
      <c r="DD16" s="626" t="s">
        <v>114</v>
      </c>
      <c r="DE16" s="621"/>
      <c r="DF16" s="621"/>
      <c r="DG16" s="621"/>
      <c r="DH16" s="621"/>
      <c r="DI16" s="621"/>
      <c r="DJ16" s="621"/>
      <c r="DK16" s="621"/>
      <c r="DL16" s="621"/>
      <c r="DM16" s="621"/>
      <c r="DN16" s="621"/>
      <c r="DO16" s="621"/>
      <c r="DP16" s="622"/>
      <c r="DQ16" s="626">
        <v>106192</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2016806</v>
      </c>
      <c r="S17" s="621"/>
      <c r="T17" s="621"/>
      <c r="U17" s="621"/>
      <c r="V17" s="621"/>
      <c r="W17" s="621"/>
      <c r="X17" s="621"/>
      <c r="Y17" s="622"/>
      <c r="Z17" s="673">
        <v>46</v>
      </c>
      <c r="AA17" s="673"/>
      <c r="AB17" s="673"/>
      <c r="AC17" s="673"/>
      <c r="AD17" s="674">
        <v>2016806</v>
      </c>
      <c r="AE17" s="674"/>
      <c r="AF17" s="674"/>
      <c r="AG17" s="674"/>
      <c r="AH17" s="674"/>
      <c r="AI17" s="674"/>
      <c r="AJ17" s="674"/>
      <c r="AK17" s="674"/>
      <c r="AL17" s="643">
        <v>75.599999999999994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388663</v>
      </c>
      <c r="CS17" s="621"/>
      <c r="CT17" s="621"/>
      <c r="CU17" s="621"/>
      <c r="CV17" s="621"/>
      <c r="CW17" s="621"/>
      <c r="CX17" s="621"/>
      <c r="CY17" s="622"/>
      <c r="CZ17" s="673">
        <v>9.4</v>
      </c>
      <c r="DA17" s="673"/>
      <c r="DB17" s="673"/>
      <c r="DC17" s="673"/>
      <c r="DD17" s="626" t="s">
        <v>114</v>
      </c>
      <c r="DE17" s="621"/>
      <c r="DF17" s="621"/>
      <c r="DG17" s="621"/>
      <c r="DH17" s="621"/>
      <c r="DI17" s="621"/>
      <c r="DJ17" s="621"/>
      <c r="DK17" s="621"/>
      <c r="DL17" s="621"/>
      <c r="DM17" s="621"/>
      <c r="DN17" s="621"/>
      <c r="DO17" s="621"/>
      <c r="DP17" s="622"/>
      <c r="DQ17" s="626">
        <v>370008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158556</v>
      </c>
      <c r="S18" s="621"/>
      <c r="T18" s="621"/>
      <c r="U18" s="621"/>
      <c r="V18" s="621"/>
      <c r="W18" s="621"/>
      <c r="X18" s="621"/>
      <c r="Y18" s="622"/>
      <c r="Z18" s="673">
        <v>3.6</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773</v>
      </c>
      <c r="S19" s="621"/>
      <c r="T19" s="621"/>
      <c r="U19" s="621"/>
      <c r="V19" s="621"/>
      <c r="W19" s="621"/>
      <c r="X19" s="621"/>
      <c r="Y19" s="622"/>
      <c r="Z19" s="673">
        <v>0</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2817195</v>
      </c>
      <c r="S20" s="621"/>
      <c r="T20" s="621"/>
      <c r="U20" s="621"/>
      <c r="V20" s="621"/>
      <c r="W20" s="621"/>
      <c r="X20" s="621"/>
      <c r="Y20" s="622"/>
      <c r="Z20" s="673">
        <v>64.3</v>
      </c>
      <c r="AA20" s="673"/>
      <c r="AB20" s="673"/>
      <c r="AC20" s="673"/>
      <c r="AD20" s="674">
        <v>2657866</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4113330</v>
      </c>
      <c r="CS20" s="621"/>
      <c r="CT20" s="621"/>
      <c r="CU20" s="621"/>
      <c r="CV20" s="621"/>
      <c r="CW20" s="621"/>
      <c r="CX20" s="621"/>
      <c r="CY20" s="622"/>
      <c r="CZ20" s="673">
        <v>100</v>
      </c>
      <c r="DA20" s="673"/>
      <c r="DB20" s="673"/>
      <c r="DC20" s="673"/>
      <c r="DD20" s="626">
        <v>654455</v>
      </c>
      <c r="DE20" s="621"/>
      <c r="DF20" s="621"/>
      <c r="DG20" s="621"/>
      <c r="DH20" s="621"/>
      <c r="DI20" s="621"/>
      <c r="DJ20" s="621"/>
      <c r="DK20" s="621"/>
      <c r="DL20" s="621"/>
      <c r="DM20" s="621"/>
      <c r="DN20" s="621"/>
      <c r="DO20" s="621"/>
      <c r="DP20" s="622"/>
      <c r="DQ20" s="626">
        <v>2942902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601</v>
      </c>
      <c r="S21" s="621"/>
      <c r="T21" s="621"/>
      <c r="U21" s="621"/>
      <c r="V21" s="621"/>
      <c r="W21" s="621"/>
      <c r="X21" s="621"/>
      <c r="Y21" s="622"/>
      <c r="Z21" s="673">
        <v>0</v>
      </c>
      <c r="AA21" s="673"/>
      <c r="AB21" s="673"/>
      <c r="AC21" s="673"/>
      <c r="AD21" s="674">
        <v>601</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12215</v>
      </c>
      <c r="S22" s="621"/>
      <c r="T22" s="621"/>
      <c r="U22" s="621"/>
      <c r="V22" s="621"/>
      <c r="W22" s="621"/>
      <c r="X22" s="621"/>
      <c r="Y22" s="622"/>
      <c r="Z22" s="673">
        <v>0.3</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59140</v>
      </c>
      <c r="S23" s="621"/>
      <c r="T23" s="621"/>
      <c r="U23" s="621"/>
      <c r="V23" s="621"/>
      <c r="W23" s="621"/>
      <c r="X23" s="621"/>
      <c r="Y23" s="622"/>
      <c r="Z23" s="673">
        <v>1.3</v>
      </c>
      <c r="AA23" s="673"/>
      <c r="AB23" s="673"/>
      <c r="AC23" s="673"/>
      <c r="AD23" s="674">
        <v>3177</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3818</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1336095</v>
      </c>
      <c r="CS24" s="671"/>
      <c r="CT24" s="671"/>
      <c r="CU24" s="671"/>
      <c r="CV24" s="671"/>
      <c r="CW24" s="671"/>
      <c r="CX24" s="671"/>
      <c r="CY24" s="718"/>
      <c r="CZ24" s="722">
        <v>32.5</v>
      </c>
      <c r="DA24" s="723"/>
      <c r="DB24" s="723"/>
      <c r="DC24" s="724"/>
      <c r="DD24" s="717">
        <v>1022581</v>
      </c>
      <c r="DE24" s="671"/>
      <c r="DF24" s="671"/>
      <c r="DG24" s="671"/>
      <c r="DH24" s="671"/>
      <c r="DI24" s="671"/>
      <c r="DJ24" s="671"/>
      <c r="DK24" s="718"/>
      <c r="DL24" s="717">
        <v>1012323</v>
      </c>
      <c r="DM24" s="671"/>
      <c r="DN24" s="671"/>
      <c r="DO24" s="671"/>
      <c r="DP24" s="671"/>
      <c r="DQ24" s="671"/>
      <c r="DR24" s="671"/>
      <c r="DS24" s="671"/>
      <c r="DT24" s="671"/>
      <c r="DU24" s="671"/>
      <c r="DV24" s="718"/>
      <c r="DW24" s="719">
        <v>36.6</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368235</v>
      </c>
      <c r="S25" s="621"/>
      <c r="T25" s="621"/>
      <c r="U25" s="621"/>
      <c r="V25" s="621"/>
      <c r="W25" s="621"/>
      <c r="X25" s="621"/>
      <c r="Y25" s="622"/>
      <c r="Z25" s="673">
        <v>8.4</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526626</v>
      </c>
      <c r="CS25" s="639"/>
      <c r="CT25" s="639"/>
      <c r="CU25" s="639"/>
      <c r="CV25" s="639"/>
      <c r="CW25" s="639"/>
      <c r="CX25" s="639"/>
      <c r="CY25" s="640"/>
      <c r="CZ25" s="623">
        <v>12.8</v>
      </c>
      <c r="DA25" s="641"/>
      <c r="DB25" s="641"/>
      <c r="DC25" s="642"/>
      <c r="DD25" s="626">
        <v>495941</v>
      </c>
      <c r="DE25" s="639"/>
      <c r="DF25" s="639"/>
      <c r="DG25" s="639"/>
      <c r="DH25" s="639"/>
      <c r="DI25" s="639"/>
      <c r="DJ25" s="639"/>
      <c r="DK25" s="640"/>
      <c r="DL25" s="626">
        <v>488687</v>
      </c>
      <c r="DM25" s="639"/>
      <c r="DN25" s="639"/>
      <c r="DO25" s="639"/>
      <c r="DP25" s="639"/>
      <c r="DQ25" s="639"/>
      <c r="DR25" s="639"/>
      <c r="DS25" s="639"/>
      <c r="DT25" s="639"/>
      <c r="DU25" s="639"/>
      <c r="DV25" s="640"/>
      <c r="DW25" s="643">
        <v>17.600000000000001</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331849</v>
      </c>
      <c r="CS26" s="621"/>
      <c r="CT26" s="621"/>
      <c r="CU26" s="621"/>
      <c r="CV26" s="621"/>
      <c r="CW26" s="621"/>
      <c r="CX26" s="621"/>
      <c r="CY26" s="622"/>
      <c r="CZ26" s="623">
        <v>8.1</v>
      </c>
      <c r="DA26" s="641"/>
      <c r="DB26" s="641"/>
      <c r="DC26" s="642"/>
      <c r="DD26" s="626">
        <v>304115</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292772</v>
      </c>
      <c r="S27" s="621"/>
      <c r="T27" s="621"/>
      <c r="U27" s="621"/>
      <c r="V27" s="621"/>
      <c r="W27" s="621"/>
      <c r="X27" s="621"/>
      <c r="Y27" s="622"/>
      <c r="Z27" s="673">
        <v>6.7</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488450</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420806</v>
      </c>
      <c r="CS27" s="639"/>
      <c r="CT27" s="639"/>
      <c r="CU27" s="639"/>
      <c r="CV27" s="639"/>
      <c r="CW27" s="639"/>
      <c r="CX27" s="639"/>
      <c r="CY27" s="640"/>
      <c r="CZ27" s="623">
        <v>10.199999999999999</v>
      </c>
      <c r="DA27" s="641"/>
      <c r="DB27" s="641"/>
      <c r="DC27" s="642"/>
      <c r="DD27" s="626">
        <v>156632</v>
      </c>
      <c r="DE27" s="639"/>
      <c r="DF27" s="639"/>
      <c r="DG27" s="639"/>
      <c r="DH27" s="639"/>
      <c r="DI27" s="639"/>
      <c r="DJ27" s="639"/>
      <c r="DK27" s="640"/>
      <c r="DL27" s="626">
        <v>153628</v>
      </c>
      <c r="DM27" s="639"/>
      <c r="DN27" s="639"/>
      <c r="DO27" s="639"/>
      <c r="DP27" s="639"/>
      <c r="DQ27" s="639"/>
      <c r="DR27" s="639"/>
      <c r="DS27" s="639"/>
      <c r="DT27" s="639"/>
      <c r="DU27" s="639"/>
      <c r="DV27" s="640"/>
      <c r="DW27" s="643">
        <v>5.5</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5095</v>
      </c>
      <c r="S28" s="621"/>
      <c r="T28" s="621"/>
      <c r="U28" s="621"/>
      <c r="V28" s="621"/>
      <c r="W28" s="621"/>
      <c r="X28" s="621"/>
      <c r="Y28" s="622"/>
      <c r="Z28" s="673">
        <v>0.1</v>
      </c>
      <c r="AA28" s="673"/>
      <c r="AB28" s="673"/>
      <c r="AC28" s="673"/>
      <c r="AD28" s="674">
        <v>1330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388663</v>
      </c>
      <c r="CS28" s="621"/>
      <c r="CT28" s="621"/>
      <c r="CU28" s="621"/>
      <c r="CV28" s="621"/>
      <c r="CW28" s="621"/>
      <c r="CX28" s="621"/>
      <c r="CY28" s="622"/>
      <c r="CZ28" s="623">
        <v>9.4</v>
      </c>
      <c r="DA28" s="641"/>
      <c r="DB28" s="641"/>
      <c r="DC28" s="642"/>
      <c r="DD28" s="626">
        <v>370008</v>
      </c>
      <c r="DE28" s="621"/>
      <c r="DF28" s="621"/>
      <c r="DG28" s="621"/>
      <c r="DH28" s="621"/>
      <c r="DI28" s="621"/>
      <c r="DJ28" s="621"/>
      <c r="DK28" s="622"/>
      <c r="DL28" s="626">
        <v>370008</v>
      </c>
      <c r="DM28" s="621"/>
      <c r="DN28" s="621"/>
      <c r="DO28" s="621"/>
      <c r="DP28" s="621"/>
      <c r="DQ28" s="621"/>
      <c r="DR28" s="621"/>
      <c r="DS28" s="621"/>
      <c r="DT28" s="621"/>
      <c r="DU28" s="621"/>
      <c r="DV28" s="622"/>
      <c r="DW28" s="643">
        <v>13.4</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2982</v>
      </c>
      <c r="S29" s="621"/>
      <c r="T29" s="621"/>
      <c r="U29" s="621"/>
      <c r="V29" s="621"/>
      <c r="W29" s="621"/>
      <c r="X29" s="621"/>
      <c r="Y29" s="622"/>
      <c r="Z29" s="673">
        <v>0.1</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388663</v>
      </c>
      <c r="CS29" s="639"/>
      <c r="CT29" s="639"/>
      <c r="CU29" s="639"/>
      <c r="CV29" s="639"/>
      <c r="CW29" s="639"/>
      <c r="CX29" s="639"/>
      <c r="CY29" s="640"/>
      <c r="CZ29" s="623">
        <v>9.4</v>
      </c>
      <c r="DA29" s="641"/>
      <c r="DB29" s="641"/>
      <c r="DC29" s="642"/>
      <c r="DD29" s="626">
        <v>370008</v>
      </c>
      <c r="DE29" s="639"/>
      <c r="DF29" s="639"/>
      <c r="DG29" s="639"/>
      <c r="DH29" s="639"/>
      <c r="DI29" s="639"/>
      <c r="DJ29" s="639"/>
      <c r="DK29" s="640"/>
      <c r="DL29" s="626">
        <v>370008</v>
      </c>
      <c r="DM29" s="639"/>
      <c r="DN29" s="639"/>
      <c r="DO29" s="639"/>
      <c r="DP29" s="639"/>
      <c r="DQ29" s="639"/>
      <c r="DR29" s="639"/>
      <c r="DS29" s="639"/>
      <c r="DT29" s="639"/>
      <c r="DU29" s="639"/>
      <c r="DV29" s="640"/>
      <c r="DW29" s="643">
        <v>13.4</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3063</v>
      </c>
      <c r="S30" s="621"/>
      <c r="T30" s="621"/>
      <c r="U30" s="621"/>
      <c r="V30" s="621"/>
      <c r="W30" s="621"/>
      <c r="X30" s="621"/>
      <c r="Y30" s="622"/>
      <c r="Z30" s="673">
        <v>0.1</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99.4</v>
      </c>
      <c r="BH30" s="687"/>
      <c r="BI30" s="687"/>
      <c r="BJ30" s="687"/>
      <c r="BK30" s="687"/>
      <c r="BL30" s="687"/>
      <c r="BM30" s="688">
        <v>97.6</v>
      </c>
      <c r="BN30" s="687"/>
      <c r="BO30" s="687"/>
      <c r="BP30" s="687"/>
      <c r="BQ30" s="689"/>
      <c r="BR30" s="686">
        <v>99</v>
      </c>
      <c r="BS30" s="687"/>
      <c r="BT30" s="687"/>
      <c r="BU30" s="687"/>
      <c r="BV30" s="687"/>
      <c r="BW30" s="687"/>
      <c r="BX30" s="688">
        <v>96.6</v>
      </c>
      <c r="BY30" s="687"/>
      <c r="BZ30" s="687"/>
      <c r="CA30" s="687"/>
      <c r="CB30" s="689"/>
      <c r="CD30" s="692"/>
      <c r="CE30" s="693"/>
      <c r="CF30" s="657" t="s">
        <v>295</v>
      </c>
      <c r="CG30" s="654"/>
      <c r="CH30" s="654"/>
      <c r="CI30" s="654"/>
      <c r="CJ30" s="654"/>
      <c r="CK30" s="654"/>
      <c r="CL30" s="654"/>
      <c r="CM30" s="654"/>
      <c r="CN30" s="654"/>
      <c r="CO30" s="654"/>
      <c r="CP30" s="654"/>
      <c r="CQ30" s="655"/>
      <c r="CR30" s="620">
        <v>354907</v>
      </c>
      <c r="CS30" s="621"/>
      <c r="CT30" s="621"/>
      <c r="CU30" s="621"/>
      <c r="CV30" s="621"/>
      <c r="CW30" s="621"/>
      <c r="CX30" s="621"/>
      <c r="CY30" s="622"/>
      <c r="CZ30" s="623">
        <v>8.6</v>
      </c>
      <c r="DA30" s="641"/>
      <c r="DB30" s="641"/>
      <c r="DC30" s="642"/>
      <c r="DD30" s="626">
        <v>336252</v>
      </c>
      <c r="DE30" s="621"/>
      <c r="DF30" s="621"/>
      <c r="DG30" s="621"/>
      <c r="DH30" s="621"/>
      <c r="DI30" s="621"/>
      <c r="DJ30" s="621"/>
      <c r="DK30" s="622"/>
      <c r="DL30" s="626">
        <v>336252</v>
      </c>
      <c r="DM30" s="621"/>
      <c r="DN30" s="621"/>
      <c r="DO30" s="621"/>
      <c r="DP30" s="621"/>
      <c r="DQ30" s="621"/>
      <c r="DR30" s="621"/>
      <c r="DS30" s="621"/>
      <c r="DT30" s="621"/>
      <c r="DU30" s="621"/>
      <c r="DV30" s="622"/>
      <c r="DW30" s="643">
        <v>12.1</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247964</v>
      </c>
      <c r="S31" s="621"/>
      <c r="T31" s="621"/>
      <c r="U31" s="621"/>
      <c r="V31" s="621"/>
      <c r="W31" s="621"/>
      <c r="X31" s="621"/>
      <c r="Y31" s="622"/>
      <c r="Z31" s="673">
        <v>5.7</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99.4</v>
      </c>
      <c r="BH31" s="639"/>
      <c r="BI31" s="639"/>
      <c r="BJ31" s="639"/>
      <c r="BK31" s="639"/>
      <c r="BL31" s="639"/>
      <c r="BM31" s="675">
        <v>98.2</v>
      </c>
      <c r="BN31" s="685"/>
      <c r="BO31" s="685"/>
      <c r="BP31" s="685"/>
      <c r="BQ31" s="649"/>
      <c r="BR31" s="684">
        <v>99.1</v>
      </c>
      <c r="BS31" s="639"/>
      <c r="BT31" s="639"/>
      <c r="BU31" s="639"/>
      <c r="BV31" s="639"/>
      <c r="BW31" s="639"/>
      <c r="BX31" s="675">
        <v>97.8</v>
      </c>
      <c r="BY31" s="685"/>
      <c r="BZ31" s="685"/>
      <c r="CA31" s="685"/>
      <c r="CB31" s="649"/>
      <c r="CD31" s="692"/>
      <c r="CE31" s="693"/>
      <c r="CF31" s="657" t="s">
        <v>299</v>
      </c>
      <c r="CG31" s="654"/>
      <c r="CH31" s="654"/>
      <c r="CI31" s="654"/>
      <c r="CJ31" s="654"/>
      <c r="CK31" s="654"/>
      <c r="CL31" s="654"/>
      <c r="CM31" s="654"/>
      <c r="CN31" s="654"/>
      <c r="CO31" s="654"/>
      <c r="CP31" s="654"/>
      <c r="CQ31" s="655"/>
      <c r="CR31" s="620">
        <v>33756</v>
      </c>
      <c r="CS31" s="639"/>
      <c r="CT31" s="639"/>
      <c r="CU31" s="639"/>
      <c r="CV31" s="639"/>
      <c r="CW31" s="639"/>
      <c r="CX31" s="639"/>
      <c r="CY31" s="640"/>
      <c r="CZ31" s="623">
        <v>0.8</v>
      </c>
      <c r="DA31" s="641"/>
      <c r="DB31" s="641"/>
      <c r="DC31" s="642"/>
      <c r="DD31" s="626">
        <v>33756</v>
      </c>
      <c r="DE31" s="639"/>
      <c r="DF31" s="639"/>
      <c r="DG31" s="639"/>
      <c r="DH31" s="639"/>
      <c r="DI31" s="639"/>
      <c r="DJ31" s="639"/>
      <c r="DK31" s="640"/>
      <c r="DL31" s="626">
        <v>33756</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88154</v>
      </c>
      <c r="S32" s="621"/>
      <c r="T32" s="621"/>
      <c r="U32" s="621"/>
      <c r="V32" s="621"/>
      <c r="W32" s="621"/>
      <c r="X32" s="621"/>
      <c r="Y32" s="622"/>
      <c r="Z32" s="673">
        <v>2</v>
      </c>
      <c r="AA32" s="673"/>
      <c r="AB32" s="673"/>
      <c r="AC32" s="673"/>
      <c r="AD32" s="674">
        <v>6342</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99.3</v>
      </c>
      <c r="BH32" s="605"/>
      <c r="BI32" s="605"/>
      <c r="BJ32" s="605"/>
      <c r="BK32" s="605"/>
      <c r="BL32" s="605"/>
      <c r="BM32" s="668">
        <v>96.7</v>
      </c>
      <c r="BN32" s="605"/>
      <c r="BO32" s="605"/>
      <c r="BP32" s="605"/>
      <c r="BQ32" s="662"/>
      <c r="BR32" s="683">
        <v>98.8</v>
      </c>
      <c r="BS32" s="605"/>
      <c r="BT32" s="605"/>
      <c r="BU32" s="605"/>
      <c r="BV32" s="605"/>
      <c r="BW32" s="605"/>
      <c r="BX32" s="668">
        <v>95.1</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482800</v>
      </c>
      <c r="S33" s="621"/>
      <c r="T33" s="621"/>
      <c r="U33" s="621"/>
      <c r="V33" s="621"/>
      <c r="W33" s="621"/>
      <c r="X33" s="621"/>
      <c r="Y33" s="622"/>
      <c r="Z33" s="673">
        <v>11</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1988976</v>
      </c>
      <c r="CS33" s="639"/>
      <c r="CT33" s="639"/>
      <c r="CU33" s="639"/>
      <c r="CV33" s="639"/>
      <c r="CW33" s="639"/>
      <c r="CX33" s="639"/>
      <c r="CY33" s="640"/>
      <c r="CZ33" s="623">
        <v>48.4</v>
      </c>
      <c r="DA33" s="641"/>
      <c r="DB33" s="641"/>
      <c r="DC33" s="642"/>
      <c r="DD33" s="626">
        <v>1645690</v>
      </c>
      <c r="DE33" s="639"/>
      <c r="DF33" s="639"/>
      <c r="DG33" s="639"/>
      <c r="DH33" s="639"/>
      <c r="DI33" s="639"/>
      <c r="DJ33" s="639"/>
      <c r="DK33" s="640"/>
      <c r="DL33" s="626">
        <v>1097776</v>
      </c>
      <c r="DM33" s="639"/>
      <c r="DN33" s="639"/>
      <c r="DO33" s="639"/>
      <c r="DP33" s="639"/>
      <c r="DQ33" s="639"/>
      <c r="DR33" s="639"/>
      <c r="DS33" s="639"/>
      <c r="DT33" s="639"/>
      <c r="DU33" s="639"/>
      <c r="DV33" s="640"/>
      <c r="DW33" s="643">
        <v>39.6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723076</v>
      </c>
      <c r="CS34" s="621"/>
      <c r="CT34" s="621"/>
      <c r="CU34" s="621"/>
      <c r="CV34" s="621"/>
      <c r="CW34" s="621"/>
      <c r="CX34" s="621"/>
      <c r="CY34" s="622"/>
      <c r="CZ34" s="623">
        <v>17.600000000000001</v>
      </c>
      <c r="DA34" s="641"/>
      <c r="DB34" s="641"/>
      <c r="DC34" s="642"/>
      <c r="DD34" s="626">
        <v>584488</v>
      </c>
      <c r="DE34" s="621"/>
      <c r="DF34" s="621"/>
      <c r="DG34" s="621"/>
      <c r="DH34" s="621"/>
      <c r="DI34" s="621"/>
      <c r="DJ34" s="621"/>
      <c r="DK34" s="622"/>
      <c r="DL34" s="626">
        <v>457821</v>
      </c>
      <c r="DM34" s="621"/>
      <c r="DN34" s="621"/>
      <c r="DO34" s="621"/>
      <c r="DP34" s="621"/>
      <c r="DQ34" s="621"/>
      <c r="DR34" s="621"/>
      <c r="DS34" s="621"/>
      <c r="DT34" s="621"/>
      <c r="DU34" s="621"/>
      <c r="DV34" s="622"/>
      <c r="DW34" s="643">
        <v>16.5</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100000</v>
      </c>
      <c r="S35" s="621"/>
      <c r="T35" s="621"/>
      <c r="U35" s="621"/>
      <c r="V35" s="621"/>
      <c r="W35" s="621"/>
      <c r="X35" s="621"/>
      <c r="Y35" s="622"/>
      <c r="Z35" s="673">
        <v>2.2999999999999998</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466664</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t="s">
        <v>213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6780</v>
      </c>
      <c r="CS35" s="639"/>
      <c r="CT35" s="639"/>
      <c r="CU35" s="639"/>
      <c r="CV35" s="639"/>
      <c r="CW35" s="639"/>
      <c r="CX35" s="639"/>
      <c r="CY35" s="640"/>
      <c r="CZ35" s="623">
        <v>0.2</v>
      </c>
      <c r="DA35" s="641"/>
      <c r="DB35" s="641"/>
      <c r="DC35" s="642"/>
      <c r="DD35" s="626">
        <v>6303</v>
      </c>
      <c r="DE35" s="639"/>
      <c r="DF35" s="639"/>
      <c r="DG35" s="639"/>
      <c r="DH35" s="639"/>
      <c r="DI35" s="639"/>
      <c r="DJ35" s="639"/>
      <c r="DK35" s="640"/>
      <c r="DL35" s="626">
        <v>6303</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4384034</v>
      </c>
      <c r="S36" s="661"/>
      <c r="T36" s="661"/>
      <c r="U36" s="661"/>
      <c r="V36" s="661"/>
      <c r="W36" s="661"/>
      <c r="X36" s="661"/>
      <c r="Y36" s="664"/>
      <c r="Z36" s="665">
        <v>100</v>
      </c>
      <c r="AA36" s="665"/>
      <c r="AB36" s="665"/>
      <c r="AC36" s="665"/>
      <c r="AD36" s="666">
        <v>2669316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128489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-56253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495835</v>
      </c>
      <c r="CS36" s="621"/>
      <c r="CT36" s="621"/>
      <c r="CU36" s="621"/>
      <c r="CV36" s="621"/>
      <c r="CW36" s="621"/>
      <c r="CX36" s="621"/>
      <c r="CY36" s="622"/>
      <c r="CZ36" s="623">
        <v>12.1</v>
      </c>
      <c r="DA36" s="641"/>
      <c r="DB36" s="641"/>
      <c r="DC36" s="642"/>
      <c r="DD36" s="626">
        <v>337530</v>
      </c>
      <c r="DE36" s="621"/>
      <c r="DF36" s="621"/>
      <c r="DG36" s="621"/>
      <c r="DH36" s="621"/>
      <c r="DI36" s="621"/>
      <c r="DJ36" s="621"/>
      <c r="DK36" s="622"/>
      <c r="DL36" s="626">
        <v>278452</v>
      </c>
      <c r="DM36" s="621"/>
      <c r="DN36" s="621"/>
      <c r="DO36" s="621"/>
      <c r="DP36" s="621"/>
      <c r="DQ36" s="621"/>
      <c r="DR36" s="621"/>
      <c r="DS36" s="621"/>
      <c r="DT36" s="621"/>
      <c r="DU36" s="621"/>
      <c r="DV36" s="622"/>
      <c r="DW36" s="643">
        <v>10.1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12671</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1005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270029</v>
      </c>
      <c r="CS37" s="639"/>
      <c r="CT37" s="639"/>
      <c r="CU37" s="639"/>
      <c r="CV37" s="639"/>
      <c r="CW37" s="639"/>
      <c r="CX37" s="639"/>
      <c r="CY37" s="640"/>
      <c r="CZ37" s="623">
        <v>6.6</v>
      </c>
      <c r="DA37" s="641"/>
      <c r="DB37" s="641"/>
      <c r="DC37" s="642"/>
      <c r="DD37" s="626">
        <v>227629</v>
      </c>
      <c r="DE37" s="639"/>
      <c r="DF37" s="639"/>
      <c r="DG37" s="639"/>
      <c r="DH37" s="639"/>
      <c r="DI37" s="639"/>
      <c r="DJ37" s="639"/>
      <c r="DK37" s="640"/>
      <c r="DL37" s="626">
        <v>222874</v>
      </c>
      <c r="DM37" s="639"/>
      <c r="DN37" s="639"/>
      <c r="DO37" s="639"/>
      <c r="DP37" s="639"/>
      <c r="DQ37" s="639"/>
      <c r="DR37" s="639"/>
      <c r="DS37" s="639"/>
      <c r="DT37" s="639"/>
      <c r="DU37" s="639"/>
      <c r="DV37" s="640"/>
      <c r="DW37" s="643">
        <v>8</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10111</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1779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456553</v>
      </c>
      <c r="CS38" s="621"/>
      <c r="CT38" s="621"/>
      <c r="CU38" s="621"/>
      <c r="CV38" s="621"/>
      <c r="CW38" s="621"/>
      <c r="CX38" s="621"/>
      <c r="CY38" s="622"/>
      <c r="CZ38" s="623">
        <v>11.1</v>
      </c>
      <c r="DA38" s="641"/>
      <c r="DB38" s="641"/>
      <c r="DC38" s="642"/>
      <c r="DD38" s="626">
        <v>413528</v>
      </c>
      <c r="DE38" s="621"/>
      <c r="DF38" s="621"/>
      <c r="DG38" s="621"/>
      <c r="DH38" s="621"/>
      <c r="DI38" s="621"/>
      <c r="DJ38" s="621"/>
      <c r="DK38" s="622"/>
      <c r="DL38" s="626">
        <v>355200</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71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304732</v>
      </c>
      <c r="CS39" s="639"/>
      <c r="CT39" s="639"/>
      <c r="CU39" s="639"/>
      <c r="CV39" s="639"/>
      <c r="CW39" s="639"/>
      <c r="CX39" s="639"/>
      <c r="CY39" s="640"/>
      <c r="CZ39" s="623">
        <v>7.4</v>
      </c>
      <c r="DA39" s="641"/>
      <c r="DB39" s="641"/>
      <c r="DC39" s="642"/>
      <c r="DD39" s="626">
        <v>303841</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109928</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2000</v>
      </c>
      <c r="CS40" s="621"/>
      <c r="CT40" s="621"/>
      <c r="CU40" s="621"/>
      <c r="CV40" s="621"/>
      <c r="CW40" s="621"/>
      <c r="CX40" s="621"/>
      <c r="CY40" s="622"/>
      <c r="CZ40" s="623">
        <v>0</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205465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251</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788259</v>
      </c>
      <c r="CS42" s="621"/>
      <c r="CT42" s="621"/>
      <c r="CU42" s="621"/>
      <c r="CV42" s="621"/>
      <c r="CW42" s="621"/>
      <c r="CX42" s="621"/>
      <c r="CY42" s="622"/>
      <c r="CZ42" s="623">
        <v>19.2</v>
      </c>
      <c r="DA42" s="624"/>
      <c r="DB42" s="624"/>
      <c r="DC42" s="625"/>
      <c r="DD42" s="626">
        <v>274631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t="s">
        <v>114</v>
      </c>
      <c r="CS43" s="639"/>
      <c r="CT43" s="639"/>
      <c r="CU43" s="639"/>
      <c r="CV43" s="639"/>
      <c r="CW43" s="639"/>
      <c r="CX43" s="639"/>
      <c r="CY43" s="640"/>
      <c r="CZ43" s="623" t="s">
        <v>114</v>
      </c>
      <c r="DA43" s="641"/>
      <c r="DB43" s="641"/>
      <c r="DC43" s="642"/>
      <c r="DD43" s="626" t="s">
        <v>114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654455</v>
      </c>
      <c r="CS44" s="621"/>
      <c r="CT44" s="621"/>
      <c r="CU44" s="621"/>
      <c r="CV44" s="621"/>
      <c r="CW44" s="621"/>
      <c r="CX44" s="621"/>
      <c r="CY44" s="622"/>
      <c r="CZ44" s="623">
        <v>15.9</v>
      </c>
      <c r="DA44" s="624"/>
      <c r="DB44" s="624"/>
      <c r="DC44" s="625"/>
      <c r="DD44" s="626">
        <v>168439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241139</v>
      </c>
      <c r="CS45" s="639"/>
      <c r="CT45" s="639"/>
      <c r="CU45" s="639"/>
      <c r="CV45" s="639"/>
      <c r="CW45" s="639"/>
      <c r="CX45" s="639"/>
      <c r="CY45" s="640"/>
      <c r="CZ45" s="623">
        <v>5.9</v>
      </c>
      <c r="DA45" s="641"/>
      <c r="DB45" s="641"/>
      <c r="DC45" s="642"/>
      <c r="DD45" s="626">
        <v>14730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413316</v>
      </c>
      <c r="CS46" s="621"/>
      <c r="CT46" s="621"/>
      <c r="CU46" s="621"/>
      <c r="CV46" s="621"/>
      <c r="CW46" s="621"/>
      <c r="CX46" s="621"/>
      <c r="CY46" s="622"/>
      <c r="CZ46" s="623">
        <v>10</v>
      </c>
      <c r="DA46" s="624"/>
      <c r="DB46" s="624"/>
      <c r="DC46" s="625"/>
      <c r="DD46" s="626">
        <v>153709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133804</v>
      </c>
      <c r="CS47" s="639"/>
      <c r="CT47" s="639"/>
      <c r="CU47" s="639"/>
      <c r="CV47" s="639"/>
      <c r="CW47" s="639"/>
      <c r="CX47" s="639"/>
      <c r="CY47" s="640"/>
      <c r="CZ47" s="623">
        <v>3.3</v>
      </c>
      <c r="DA47" s="641"/>
      <c r="DB47" s="641"/>
      <c r="DC47" s="642"/>
      <c r="DD47" s="626">
        <v>106192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4113330</v>
      </c>
      <c r="CS49" s="605"/>
      <c r="CT49" s="605"/>
      <c r="CU49" s="605"/>
      <c r="CV49" s="605"/>
      <c r="CW49" s="605"/>
      <c r="CX49" s="605"/>
      <c r="CY49" s="606"/>
      <c r="CZ49" s="607">
        <v>100</v>
      </c>
      <c r="DA49" s="608"/>
      <c r="DB49" s="608"/>
      <c r="DC49" s="609"/>
      <c r="DD49" s="610">
        <v>2942902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4384</v>
      </c>
      <c r="R7" s="1134"/>
      <c r="S7" s="1134"/>
      <c r="T7" s="1134"/>
      <c r="U7" s="1134"/>
      <c r="V7" s="1134">
        <v>4113</v>
      </c>
      <c r="W7" s="1134"/>
      <c r="X7" s="1134"/>
      <c r="Y7" s="1134"/>
      <c r="Z7" s="1134"/>
      <c r="AA7" s="1134">
        <v>271</v>
      </c>
      <c r="AB7" s="1134"/>
      <c r="AC7" s="1134"/>
      <c r="AD7" s="1134"/>
      <c r="AE7" s="1135"/>
      <c r="AF7" s="1136">
        <v>108</v>
      </c>
      <c r="AG7" s="1137"/>
      <c r="AH7" s="1137"/>
      <c r="AI7" s="1137"/>
      <c r="AJ7" s="1138"/>
      <c r="AK7" s="1120">
        <v>0</v>
      </c>
      <c r="AL7" s="1121"/>
      <c r="AM7" s="1121"/>
      <c r="AN7" s="1121"/>
      <c r="AO7" s="1121"/>
      <c r="AP7" s="1121">
        <v>4229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534</v>
      </c>
      <c r="BT7" s="1125"/>
      <c r="BU7" s="1125"/>
      <c r="BV7" s="1125"/>
      <c r="BW7" s="1125"/>
      <c r="BX7" s="1125"/>
      <c r="BY7" s="1125"/>
      <c r="BZ7" s="1125"/>
      <c r="CA7" s="1125"/>
      <c r="CB7" s="1125"/>
      <c r="CC7" s="1125"/>
      <c r="CD7" s="1125"/>
      <c r="CE7" s="1125"/>
      <c r="CF7" s="1125"/>
      <c r="CG7" s="1126"/>
      <c r="CH7" s="1117">
        <v>0</v>
      </c>
      <c r="CI7" s="1118"/>
      <c r="CJ7" s="1118"/>
      <c r="CK7" s="1118"/>
      <c r="CL7" s="1119"/>
      <c r="CM7" s="1117">
        <v>6</v>
      </c>
      <c r="CN7" s="1118"/>
      <c r="CO7" s="1118"/>
      <c r="CP7" s="1118"/>
      <c r="CQ7" s="1119"/>
      <c r="CR7" s="1117">
        <v>3</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535</v>
      </c>
      <c r="BT8" s="1044"/>
      <c r="BU8" s="1044"/>
      <c r="BV8" s="1044"/>
      <c r="BW8" s="1044"/>
      <c r="BX8" s="1044"/>
      <c r="BY8" s="1044"/>
      <c r="BZ8" s="1044"/>
      <c r="CA8" s="1044"/>
      <c r="CB8" s="1044"/>
      <c r="CC8" s="1044"/>
      <c r="CD8" s="1044"/>
      <c r="CE8" s="1044"/>
      <c r="CF8" s="1044"/>
      <c r="CG8" s="1045"/>
      <c r="CH8" s="1018">
        <v>8</v>
      </c>
      <c r="CI8" s="1019"/>
      <c r="CJ8" s="1019"/>
      <c r="CK8" s="1019"/>
      <c r="CL8" s="1020"/>
      <c r="CM8" s="1018">
        <v>29</v>
      </c>
      <c r="CN8" s="1019"/>
      <c r="CO8" s="1019"/>
      <c r="CP8" s="1019"/>
      <c r="CQ8" s="1020"/>
      <c r="CR8" s="1018">
        <v>10</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536</v>
      </c>
      <c r="BT9" s="1044"/>
      <c r="BU9" s="1044"/>
      <c r="BV9" s="1044"/>
      <c r="BW9" s="1044"/>
      <c r="BX9" s="1044"/>
      <c r="BY9" s="1044"/>
      <c r="BZ9" s="1044"/>
      <c r="CA9" s="1044"/>
      <c r="CB9" s="1044"/>
      <c r="CC9" s="1044"/>
      <c r="CD9" s="1044"/>
      <c r="CE9" s="1044"/>
      <c r="CF9" s="1044"/>
      <c r="CG9" s="1045"/>
      <c r="CH9" s="1018">
        <v>1</v>
      </c>
      <c r="CI9" s="1019"/>
      <c r="CJ9" s="1019"/>
      <c r="CK9" s="1019"/>
      <c r="CL9" s="1020"/>
      <c r="CM9" s="1018">
        <v>12</v>
      </c>
      <c r="CN9" s="1019"/>
      <c r="CO9" s="1019"/>
      <c r="CP9" s="1019"/>
      <c r="CQ9" s="1020"/>
      <c r="CR9" s="1018">
        <v>10</v>
      </c>
      <c r="CS9" s="1019"/>
      <c r="CT9" s="1019"/>
      <c r="CU9" s="1019"/>
      <c r="CV9" s="1020"/>
      <c r="CW9" s="1018">
        <v>3</v>
      </c>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4384</v>
      </c>
      <c r="R23" s="1098"/>
      <c r="S23" s="1098"/>
      <c r="T23" s="1098"/>
      <c r="U23" s="1098"/>
      <c r="V23" s="1098">
        <v>4113</v>
      </c>
      <c r="W23" s="1098"/>
      <c r="X23" s="1098"/>
      <c r="Y23" s="1098"/>
      <c r="Z23" s="1098"/>
      <c r="AA23" s="1098">
        <v>271</v>
      </c>
      <c r="AB23" s="1098"/>
      <c r="AC23" s="1098"/>
      <c r="AD23" s="1098"/>
      <c r="AE23" s="1099"/>
      <c r="AF23" s="1100">
        <v>108</v>
      </c>
      <c r="AG23" s="1098"/>
      <c r="AH23" s="1098"/>
      <c r="AI23" s="1098"/>
      <c r="AJ23" s="1101"/>
      <c r="AK23" s="1102"/>
      <c r="AL23" s="1103"/>
      <c r="AM23" s="1103"/>
      <c r="AN23" s="1103"/>
      <c r="AO23" s="1103"/>
      <c r="AP23" s="1098">
        <v>4229</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807</v>
      </c>
      <c r="R28" s="1083"/>
      <c r="S28" s="1083"/>
      <c r="T28" s="1083"/>
      <c r="U28" s="1083"/>
      <c r="V28" s="1083">
        <v>807</v>
      </c>
      <c r="W28" s="1083"/>
      <c r="X28" s="1083"/>
      <c r="Y28" s="1083"/>
      <c r="Z28" s="1083"/>
      <c r="AA28" s="1083">
        <v>0</v>
      </c>
      <c r="AB28" s="1083"/>
      <c r="AC28" s="1083"/>
      <c r="AD28" s="1083"/>
      <c r="AE28" s="1084"/>
      <c r="AF28" s="1085" t="s">
        <v>114</v>
      </c>
      <c r="AG28" s="1083"/>
      <c r="AH28" s="1083"/>
      <c r="AI28" s="1083"/>
      <c r="AJ28" s="1086"/>
      <c r="AK28" s="1087">
        <v>96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55</v>
      </c>
      <c r="R29" s="1073"/>
      <c r="S29" s="1073"/>
      <c r="T29" s="1073"/>
      <c r="U29" s="1073"/>
      <c r="V29" s="1073">
        <v>55</v>
      </c>
      <c r="W29" s="1073"/>
      <c r="X29" s="1073"/>
      <c r="Y29" s="1073"/>
      <c r="Z29" s="1073"/>
      <c r="AA29" s="1073">
        <v>0</v>
      </c>
      <c r="AB29" s="1073"/>
      <c r="AC29" s="1073"/>
      <c r="AD29" s="1073"/>
      <c r="AE29" s="1074"/>
      <c r="AF29" s="1048" t="s">
        <v>114</v>
      </c>
      <c r="AG29" s="1049"/>
      <c r="AH29" s="1049"/>
      <c r="AI29" s="1049"/>
      <c r="AJ29" s="1050"/>
      <c r="AK29" s="1009">
        <v>25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132</v>
      </c>
      <c r="R30" s="1073"/>
      <c r="S30" s="1073"/>
      <c r="T30" s="1073"/>
      <c r="U30" s="1073"/>
      <c r="V30" s="1073">
        <v>123</v>
      </c>
      <c r="W30" s="1073"/>
      <c r="X30" s="1073"/>
      <c r="Y30" s="1073"/>
      <c r="Z30" s="1073"/>
      <c r="AA30" s="1073">
        <v>255</v>
      </c>
      <c r="AB30" s="1073"/>
      <c r="AC30" s="1073"/>
      <c r="AD30" s="1073"/>
      <c r="AE30" s="1074"/>
      <c r="AF30" s="1048">
        <v>229</v>
      </c>
      <c r="AG30" s="1049"/>
      <c r="AH30" s="1049"/>
      <c r="AI30" s="1049"/>
      <c r="AJ30" s="1050"/>
      <c r="AK30" s="1009"/>
      <c r="AL30" s="1000"/>
      <c r="AM30" s="1000"/>
      <c r="AN30" s="1000"/>
      <c r="AO30" s="1000"/>
      <c r="AP30" s="1000">
        <v>652</v>
      </c>
      <c r="AQ30" s="1000"/>
      <c r="AR30" s="1000"/>
      <c r="AS30" s="1000"/>
      <c r="AT30" s="1000"/>
      <c r="AU30" s="1000">
        <v>90</v>
      </c>
      <c r="AV30" s="1000"/>
      <c r="AW30" s="1000"/>
      <c r="AX30" s="1000"/>
      <c r="AY30" s="1000"/>
      <c r="AZ30" s="1071"/>
      <c r="BA30" s="1071"/>
      <c r="BB30" s="1071"/>
      <c r="BC30" s="1071"/>
      <c r="BD30" s="1071"/>
      <c r="BE30" s="1061" t="s">
        <v>385</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33</v>
      </c>
      <c r="R31" s="1073"/>
      <c r="S31" s="1073"/>
      <c r="T31" s="1073"/>
      <c r="U31" s="1073"/>
      <c r="V31" s="1073">
        <v>32</v>
      </c>
      <c r="W31" s="1073"/>
      <c r="X31" s="1073"/>
      <c r="Y31" s="1073"/>
      <c r="Z31" s="1073"/>
      <c r="AA31" s="1073">
        <v>1</v>
      </c>
      <c r="AB31" s="1073"/>
      <c r="AC31" s="1073"/>
      <c r="AD31" s="1073"/>
      <c r="AE31" s="1074"/>
      <c r="AF31" s="1048">
        <v>1</v>
      </c>
      <c r="AG31" s="1049"/>
      <c r="AH31" s="1049"/>
      <c r="AI31" s="1049"/>
      <c r="AJ31" s="1050"/>
      <c r="AK31" s="1009">
        <v>28</v>
      </c>
      <c r="AL31" s="1000"/>
      <c r="AM31" s="1000"/>
      <c r="AN31" s="1000"/>
      <c r="AO31" s="1000"/>
      <c r="AP31" s="1000"/>
      <c r="AQ31" s="1000"/>
      <c r="AR31" s="1000"/>
      <c r="AS31" s="1000"/>
      <c r="AT31" s="1000"/>
      <c r="AU31" s="1000">
        <v>244</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136</v>
      </c>
      <c r="R32" s="1073"/>
      <c r="S32" s="1073"/>
      <c r="T32" s="1073"/>
      <c r="U32" s="1073"/>
      <c r="V32" s="1073">
        <v>127</v>
      </c>
      <c r="W32" s="1073"/>
      <c r="X32" s="1073"/>
      <c r="Y32" s="1073"/>
      <c r="Z32" s="1073"/>
      <c r="AA32" s="1073">
        <v>9</v>
      </c>
      <c r="AB32" s="1073"/>
      <c r="AC32" s="1073"/>
      <c r="AD32" s="1073"/>
      <c r="AE32" s="1074"/>
      <c r="AF32" s="1048">
        <v>9</v>
      </c>
      <c r="AG32" s="1049"/>
      <c r="AH32" s="1049"/>
      <c r="AI32" s="1049"/>
      <c r="AJ32" s="1050"/>
      <c r="AK32" s="1009">
        <v>101</v>
      </c>
      <c r="AL32" s="1000"/>
      <c r="AM32" s="1000"/>
      <c r="AN32" s="1000"/>
      <c r="AO32" s="1000"/>
      <c r="AP32" s="1000"/>
      <c r="AQ32" s="1000"/>
      <c r="AR32" s="1000"/>
      <c r="AS32" s="1000"/>
      <c r="AT32" s="1000"/>
      <c r="AU32" s="1000">
        <v>990</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17</v>
      </c>
      <c r="R33" s="1073"/>
      <c r="S33" s="1073"/>
      <c r="T33" s="1073"/>
      <c r="U33" s="1073"/>
      <c r="V33" s="1073">
        <v>17</v>
      </c>
      <c r="W33" s="1073"/>
      <c r="X33" s="1073"/>
      <c r="Y33" s="1073"/>
      <c r="Z33" s="1073"/>
      <c r="AA33" s="1073">
        <v>0</v>
      </c>
      <c r="AB33" s="1073"/>
      <c r="AC33" s="1073"/>
      <c r="AD33" s="1073"/>
      <c r="AE33" s="1074"/>
      <c r="AF33" s="1048">
        <v>0</v>
      </c>
      <c r="AG33" s="1049"/>
      <c r="AH33" s="1049"/>
      <c r="AI33" s="1049"/>
      <c r="AJ33" s="1050"/>
      <c r="AK33" s="1009">
        <v>13</v>
      </c>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240</v>
      </c>
      <c r="AG63" s="988"/>
      <c r="AH63" s="988"/>
      <c r="AI63" s="988"/>
      <c r="AJ63" s="1059"/>
      <c r="AK63" s="1060"/>
      <c r="AL63" s="992"/>
      <c r="AM63" s="992"/>
      <c r="AN63" s="992"/>
      <c r="AO63" s="992"/>
      <c r="AP63" s="988">
        <v>652</v>
      </c>
      <c r="AQ63" s="988"/>
      <c r="AR63" s="988"/>
      <c r="AS63" s="988"/>
      <c r="AT63" s="988"/>
      <c r="AU63" s="988">
        <v>1324</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2189</v>
      </c>
      <c r="R68" s="1011"/>
      <c r="S68" s="1011"/>
      <c r="T68" s="1011"/>
      <c r="U68" s="1011"/>
      <c r="V68" s="1011">
        <v>2121</v>
      </c>
      <c r="W68" s="1011"/>
      <c r="X68" s="1011"/>
      <c r="Y68" s="1011"/>
      <c r="Z68" s="1011"/>
      <c r="AA68" s="1011">
        <v>68</v>
      </c>
      <c r="AB68" s="1011"/>
      <c r="AC68" s="1011"/>
      <c r="AD68" s="1011"/>
      <c r="AE68" s="1011"/>
      <c r="AF68" s="1011">
        <v>68</v>
      </c>
      <c r="AG68" s="1011"/>
      <c r="AH68" s="1011"/>
      <c r="AI68" s="1011"/>
      <c r="AJ68" s="1011"/>
      <c r="AK68" s="1011"/>
      <c r="AL68" s="1011"/>
      <c r="AM68" s="1011"/>
      <c r="AN68" s="1011"/>
      <c r="AO68" s="1011"/>
      <c r="AP68" s="1011">
        <v>1135</v>
      </c>
      <c r="AQ68" s="1011"/>
      <c r="AR68" s="1011"/>
      <c r="AS68" s="1011"/>
      <c r="AT68" s="1011"/>
      <c r="AU68" s="1011">
        <v>155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10962</v>
      </c>
      <c r="R69" s="1000"/>
      <c r="S69" s="1000"/>
      <c r="T69" s="1000"/>
      <c r="U69" s="1000"/>
      <c r="V69" s="1000">
        <v>10832</v>
      </c>
      <c r="W69" s="1000"/>
      <c r="X69" s="1000"/>
      <c r="Y69" s="1000"/>
      <c r="Z69" s="1000"/>
      <c r="AA69" s="1000">
        <v>130</v>
      </c>
      <c r="AB69" s="1000"/>
      <c r="AC69" s="1000"/>
      <c r="AD69" s="1000"/>
      <c r="AE69" s="1000"/>
      <c r="AF69" s="1000">
        <v>130</v>
      </c>
      <c r="AG69" s="1000"/>
      <c r="AH69" s="1000"/>
      <c r="AI69" s="1000"/>
      <c r="AJ69" s="1000"/>
      <c r="AK69" s="1000">
        <v>71</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121</v>
      </c>
      <c r="R70" s="1000"/>
      <c r="S70" s="1000"/>
      <c r="T70" s="1000"/>
      <c r="U70" s="1000"/>
      <c r="V70" s="1000">
        <v>107</v>
      </c>
      <c r="W70" s="1000"/>
      <c r="X70" s="1000"/>
      <c r="Y70" s="1000"/>
      <c r="Z70" s="1000"/>
      <c r="AA70" s="1000">
        <v>14</v>
      </c>
      <c r="AB70" s="1000"/>
      <c r="AC70" s="1000"/>
      <c r="AD70" s="1000"/>
      <c r="AE70" s="1000"/>
      <c r="AF70" s="1000">
        <v>14</v>
      </c>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212</v>
      </c>
      <c r="AG88" s="988"/>
      <c r="AH88" s="988"/>
      <c r="AI88" s="988"/>
      <c r="AJ88" s="988"/>
      <c r="AK88" s="992"/>
      <c r="AL88" s="992"/>
      <c r="AM88" s="992"/>
      <c r="AN88" s="992"/>
      <c r="AO88" s="992"/>
      <c r="AP88" s="988">
        <v>1135</v>
      </c>
      <c r="AQ88" s="988"/>
      <c r="AR88" s="988"/>
      <c r="AS88" s="988"/>
      <c r="AT88" s="988"/>
      <c r="AU88" s="988">
        <v>155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v>
      </c>
      <c r="CS102" s="980"/>
      <c r="CT102" s="980"/>
      <c r="CU102" s="980"/>
      <c r="CV102" s="981"/>
      <c r="CW102" s="979">
        <v>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393571</v>
      </c>
      <c r="AB110" s="916"/>
      <c r="AC110" s="916"/>
      <c r="AD110" s="916"/>
      <c r="AE110" s="917"/>
      <c r="AF110" s="918">
        <v>397365</v>
      </c>
      <c r="AG110" s="916"/>
      <c r="AH110" s="916"/>
      <c r="AI110" s="916"/>
      <c r="AJ110" s="917"/>
      <c r="AK110" s="918">
        <v>388663</v>
      </c>
      <c r="AL110" s="916"/>
      <c r="AM110" s="916"/>
      <c r="AN110" s="916"/>
      <c r="AO110" s="917"/>
      <c r="AP110" s="919">
        <v>16.399999999999999</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3983348</v>
      </c>
      <c r="BR110" s="863"/>
      <c r="BS110" s="863"/>
      <c r="BT110" s="863"/>
      <c r="BU110" s="863"/>
      <c r="BV110" s="863">
        <v>4101350</v>
      </c>
      <c r="BW110" s="863"/>
      <c r="BX110" s="863"/>
      <c r="BY110" s="863"/>
      <c r="BZ110" s="863"/>
      <c r="CA110" s="863">
        <v>4229243</v>
      </c>
      <c r="CB110" s="863"/>
      <c r="CC110" s="863"/>
      <c r="CD110" s="863"/>
      <c r="CE110" s="863"/>
      <c r="CF110" s="887">
        <v>177.9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2000</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1473982</v>
      </c>
      <c r="BR112" s="835"/>
      <c r="BS112" s="835"/>
      <c r="BT112" s="835"/>
      <c r="BU112" s="835"/>
      <c r="BV112" s="835">
        <v>1388015</v>
      </c>
      <c r="BW112" s="835"/>
      <c r="BX112" s="835"/>
      <c r="BY112" s="835"/>
      <c r="BZ112" s="835"/>
      <c r="CA112" s="835">
        <v>1324023</v>
      </c>
      <c r="CB112" s="835"/>
      <c r="CC112" s="835"/>
      <c r="CD112" s="835"/>
      <c r="CE112" s="835"/>
      <c r="CF112" s="896">
        <v>55.7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99515</v>
      </c>
      <c r="AB113" s="944"/>
      <c r="AC113" s="944"/>
      <c r="AD113" s="944"/>
      <c r="AE113" s="945"/>
      <c r="AF113" s="946">
        <v>100297</v>
      </c>
      <c r="AG113" s="944"/>
      <c r="AH113" s="944"/>
      <c r="AI113" s="944"/>
      <c r="AJ113" s="945"/>
      <c r="AK113" s="946">
        <v>105433</v>
      </c>
      <c r="AL113" s="944"/>
      <c r="AM113" s="944"/>
      <c r="AN113" s="944"/>
      <c r="AO113" s="945"/>
      <c r="AP113" s="947">
        <v>4.4000000000000004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11423</v>
      </c>
      <c r="BR113" s="835"/>
      <c r="BS113" s="835"/>
      <c r="BT113" s="835"/>
      <c r="BU113" s="835"/>
      <c r="BV113" s="835">
        <v>157486</v>
      </c>
      <c r="BW113" s="835"/>
      <c r="BX113" s="835"/>
      <c r="BY113" s="835"/>
      <c r="BZ113" s="835"/>
      <c r="CA113" s="835">
        <v>155100</v>
      </c>
      <c r="CB113" s="835"/>
      <c r="CC113" s="835"/>
      <c r="CD113" s="835"/>
      <c r="CE113" s="835"/>
      <c r="CF113" s="896">
        <v>6.5</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1987</v>
      </c>
      <c r="AB114" s="798"/>
      <c r="AC114" s="798"/>
      <c r="AD114" s="798"/>
      <c r="AE114" s="799"/>
      <c r="AF114" s="800">
        <v>2730</v>
      </c>
      <c r="AG114" s="798"/>
      <c r="AH114" s="798"/>
      <c r="AI114" s="798"/>
      <c r="AJ114" s="799"/>
      <c r="AK114" s="800">
        <v>2862</v>
      </c>
      <c r="AL114" s="798"/>
      <c r="AM114" s="798"/>
      <c r="AN114" s="798"/>
      <c r="AO114" s="799"/>
      <c r="AP114" s="845">
        <v>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441451</v>
      </c>
      <c r="BR114" s="835"/>
      <c r="BS114" s="835"/>
      <c r="BT114" s="835"/>
      <c r="BU114" s="835"/>
      <c r="BV114" s="835">
        <v>438205</v>
      </c>
      <c r="BW114" s="835"/>
      <c r="BX114" s="835"/>
      <c r="BY114" s="835"/>
      <c r="BZ114" s="835"/>
      <c r="CA114" s="835">
        <v>454611</v>
      </c>
      <c r="CB114" s="835"/>
      <c r="CC114" s="835"/>
      <c r="CD114" s="835"/>
      <c r="CE114" s="835"/>
      <c r="CF114" s="896">
        <v>19.100000000000001</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54</v>
      </c>
      <c r="AB115" s="944"/>
      <c r="AC115" s="944"/>
      <c r="AD115" s="944"/>
      <c r="AE115" s="945"/>
      <c r="AF115" s="946">
        <v>79</v>
      </c>
      <c r="AG115" s="944"/>
      <c r="AH115" s="944"/>
      <c r="AI115" s="944"/>
      <c r="AJ115" s="945"/>
      <c r="AK115" s="946">
        <v>224</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495127</v>
      </c>
      <c r="AB117" s="930"/>
      <c r="AC117" s="930"/>
      <c r="AD117" s="930"/>
      <c r="AE117" s="931"/>
      <c r="AF117" s="932">
        <v>500471</v>
      </c>
      <c r="AG117" s="930"/>
      <c r="AH117" s="930"/>
      <c r="AI117" s="930"/>
      <c r="AJ117" s="931"/>
      <c r="AK117" s="932">
        <v>497182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5912204</v>
      </c>
      <c r="BR119" s="866"/>
      <c r="BS119" s="866"/>
      <c r="BT119" s="866"/>
      <c r="BU119" s="866"/>
      <c r="BV119" s="866">
        <v>6085056</v>
      </c>
      <c r="BW119" s="866"/>
      <c r="BX119" s="866"/>
      <c r="BY119" s="866"/>
      <c r="BZ119" s="866"/>
      <c r="CA119" s="866">
        <v>6162977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2000</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4163401</v>
      </c>
      <c r="BR120" s="863"/>
      <c r="BS120" s="863"/>
      <c r="BT120" s="863"/>
      <c r="BU120" s="863"/>
      <c r="BV120" s="863">
        <v>4636248</v>
      </c>
      <c r="BW120" s="863"/>
      <c r="BX120" s="863"/>
      <c r="BY120" s="863"/>
      <c r="BZ120" s="863"/>
      <c r="CA120" s="863">
        <v>4950699</v>
      </c>
      <c r="CB120" s="863"/>
      <c r="CC120" s="863"/>
      <c r="CD120" s="863"/>
      <c r="CE120" s="863"/>
      <c r="CF120" s="887">
        <v>208.3</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1106057</v>
      </c>
      <c r="DH120" s="863"/>
      <c r="DI120" s="863"/>
      <c r="DJ120" s="863"/>
      <c r="DK120" s="863"/>
      <c r="DL120" s="863">
        <v>1035977</v>
      </c>
      <c r="DM120" s="863"/>
      <c r="DN120" s="863"/>
      <c r="DO120" s="863"/>
      <c r="DP120" s="863"/>
      <c r="DQ120" s="863">
        <v>990061</v>
      </c>
      <c r="DR120" s="863"/>
      <c r="DS120" s="863"/>
      <c r="DT120" s="863"/>
      <c r="DU120" s="863"/>
      <c r="DV120" s="864">
        <v>41.6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110512</v>
      </c>
      <c r="BR121" s="835"/>
      <c r="BS121" s="835"/>
      <c r="BT121" s="835"/>
      <c r="BU121" s="835"/>
      <c r="BV121" s="835">
        <v>97477</v>
      </c>
      <c r="BW121" s="835"/>
      <c r="BX121" s="835"/>
      <c r="BY121" s="835"/>
      <c r="BZ121" s="835"/>
      <c r="CA121" s="835">
        <v>89635</v>
      </c>
      <c r="CB121" s="835"/>
      <c r="CC121" s="835"/>
      <c r="CD121" s="835"/>
      <c r="CE121" s="835"/>
      <c r="CF121" s="896">
        <v>3.8</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262703</v>
      </c>
      <c r="DH121" s="835"/>
      <c r="DI121" s="835"/>
      <c r="DJ121" s="835"/>
      <c r="DK121" s="835"/>
      <c r="DL121" s="835">
        <v>255365</v>
      </c>
      <c r="DM121" s="835"/>
      <c r="DN121" s="835"/>
      <c r="DO121" s="835"/>
      <c r="DP121" s="835"/>
      <c r="DQ121" s="835">
        <v>243915</v>
      </c>
      <c r="DR121" s="835"/>
      <c r="DS121" s="835"/>
      <c r="DT121" s="835"/>
      <c r="DU121" s="835"/>
      <c r="DV121" s="812">
        <v>10.3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3968962</v>
      </c>
      <c r="BR122" s="866"/>
      <c r="BS122" s="866"/>
      <c r="BT122" s="866"/>
      <c r="BU122" s="866"/>
      <c r="BV122" s="866">
        <v>4147514</v>
      </c>
      <c r="BW122" s="866"/>
      <c r="BX122" s="866"/>
      <c r="BY122" s="866"/>
      <c r="BZ122" s="866"/>
      <c r="CA122" s="866">
        <v>3994401</v>
      </c>
      <c r="CB122" s="866"/>
      <c r="CC122" s="866"/>
      <c r="CD122" s="866"/>
      <c r="CE122" s="866"/>
      <c r="CF122" s="867">
        <v>168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105222</v>
      </c>
      <c r="DH122" s="835"/>
      <c r="DI122" s="835"/>
      <c r="DJ122" s="835"/>
      <c r="DK122" s="835"/>
      <c r="DL122" s="835">
        <v>96673</v>
      </c>
      <c r="DM122" s="835"/>
      <c r="DN122" s="835"/>
      <c r="DO122" s="835"/>
      <c r="DP122" s="835"/>
      <c r="DQ122" s="835">
        <v>90047</v>
      </c>
      <c r="DR122" s="835"/>
      <c r="DS122" s="835"/>
      <c r="DT122" s="835"/>
      <c r="DU122" s="835"/>
      <c r="DV122" s="812">
        <v>3.8</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8242875</v>
      </c>
      <c r="BR123" s="854"/>
      <c r="BS123" s="854"/>
      <c r="BT123" s="854"/>
      <c r="BU123" s="854"/>
      <c r="BV123" s="854">
        <v>8881239</v>
      </c>
      <c r="BW123" s="854"/>
      <c r="BX123" s="854"/>
      <c r="BY123" s="854"/>
      <c r="BZ123" s="854"/>
      <c r="CA123" s="854">
        <v>9034735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54</v>
      </c>
      <c r="AB127" s="798"/>
      <c r="AC127" s="798"/>
      <c r="AD127" s="798"/>
      <c r="AE127" s="799"/>
      <c r="AF127" s="800">
        <v>79</v>
      </c>
      <c r="AG127" s="798"/>
      <c r="AH127" s="798"/>
      <c r="AI127" s="798"/>
      <c r="AJ127" s="799"/>
      <c r="AK127" s="800">
        <v>224</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18275</v>
      </c>
      <c r="AB128" s="819"/>
      <c r="AC128" s="819"/>
      <c r="AD128" s="819"/>
      <c r="AE128" s="820"/>
      <c r="AF128" s="821">
        <v>18052</v>
      </c>
      <c r="AG128" s="819"/>
      <c r="AH128" s="819"/>
      <c r="AI128" s="819"/>
      <c r="AJ128" s="820"/>
      <c r="AK128" s="821">
        <v>18655</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2756588</v>
      </c>
      <c r="AB129" s="798"/>
      <c r="AC129" s="798"/>
      <c r="AD129" s="798"/>
      <c r="AE129" s="799"/>
      <c r="AF129" s="800">
        <v>2821618</v>
      </c>
      <c r="AG129" s="798"/>
      <c r="AH129" s="798"/>
      <c r="AI129" s="798"/>
      <c r="AJ129" s="799"/>
      <c r="AK129" s="800">
        <v>2753558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396115</v>
      </c>
      <c r="AB130" s="798"/>
      <c r="AC130" s="798"/>
      <c r="AD130" s="798"/>
      <c r="AE130" s="799"/>
      <c r="AF130" s="800">
        <v>386019</v>
      </c>
      <c r="AG130" s="798"/>
      <c r="AH130" s="798"/>
      <c r="AI130" s="798"/>
      <c r="AJ130" s="799"/>
      <c r="AK130" s="800">
        <v>376429</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2360473</v>
      </c>
      <c r="AB131" s="781"/>
      <c r="AC131" s="781"/>
      <c r="AD131" s="781"/>
      <c r="AE131" s="782"/>
      <c r="AF131" s="783">
        <v>2435599</v>
      </c>
      <c r="AG131" s="781"/>
      <c r="AH131" s="781"/>
      <c r="AI131" s="781"/>
      <c r="AJ131" s="782"/>
      <c r="AK131" s="783">
        <v>2377129</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3.420373798</v>
      </c>
      <c r="AB132" s="761"/>
      <c r="AC132" s="761"/>
      <c r="AD132" s="761"/>
      <c r="AE132" s="762"/>
      <c r="AF132" s="763">
        <v>3.9579585970000002</v>
      </c>
      <c r="AG132" s="761"/>
      <c r="AH132" s="761"/>
      <c r="AI132" s="761"/>
      <c r="AJ132" s="762"/>
      <c r="AK132" s="763">
        <v>4.2950130179999997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4.8</v>
      </c>
      <c r="AB133" s="740"/>
      <c r="AC133" s="740"/>
      <c r="AD133" s="740"/>
      <c r="AE133" s="741"/>
      <c r="AF133" s="739">
        <v>3.9</v>
      </c>
      <c r="AG133" s="740"/>
      <c r="AH133" s="740"/>
      <c r="AI133" s="740"/>
      <c r="AJ133" s="741"/>
      <c r="AK133" s="739">
        <v>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526626</v>
      </c>
      <c r="L9" s="266">
        <v>86787</v>
      </c>
      <c r="M9" s="267">
        <v>134601</v>
      </c>
      <c r="N9" s="268">
        <v>-35.5</v>
      </c>
    </row>
    <row r="10" spans="1:16" x14ac:dyDescent="0.15">
      <c r="A10" s="250"/>
      <c r="B10" s="246"/>
      <c r="C10" s="246"/>
      <c r="D10" s="246"/>
      <c r="E10" s="246"/>
      <c r="F10" s="246"/>
      <c r="G10" s="1166" t="s">
        <v>477</v>
      </c>
      <c r="H10" s="1167"/>
      <c r="I10" s="1167"/>
      <c r="J10" s="1168"/>
      <c r="K10" s="269">
        <v>81969</v>
      </c>
      <c r="L10" s="270">
        <v>13508</v>
      </c>
      <c r="M10" s="271">
        <v>15652</v>
      </c>
      <c r="N10" s="272">
        <v>-13.7</v>
      </c>
    </row>
    <row r="11" spans="1:16" ht="13.5" customHeight="1" x14ac:dyDescent="0.15">
      <c r="A11" s="250"/>
      <c r="B11" s="246"/>
      <c r="C11" s="246"/>
      <c r="D11" s="246"/>
      <c r="E11" s="246"/>
      <c r="F11" s="246"/>
      <c r="G11" s="1166" t="s">
        <v>478</v>
      </c>
      <c r="H11" s="1167"/>
      <c r="I11" s="1167"/>
      <c r="J11" s="1168"/>
      <c r="K11" s="269">
        <v>137364</v>
      </c>
      <c r="L11" s="270">
        <v>22637</v>
      </c>
      <c r="M11" s="271">
        <v>22688</v>
      </c>
      <c r="N11" s="272">
        <v>-0.2</v>
      </c>
    </row>
    <row r="12" spans="1:16" ht="13.5" customHeight="1" x14ac:dyDescent="0.15">
      <c r="A12" s="250"/>
      <c r="B12" s="246"/>
      <c r="C12" s="246"/>
      <c r="D12" s="246"/>
      <c r="E12" s="246"/>
      <c r="F12" s="246"/>
      <c r="G12" s="1166" t="s">
        <v>479</v>
      </c>
      <c r="H12" s="1167"/>
      <c r="I12" s="1167"/>
      <c r="J12" s="1168"/>
      <c r="K12" s="269" t="s">
        <v>480</v>
      </c>
      <c r="L12" s="270" t="s">
        <v>480</v>
      </c>
      <c r="M12" s="271">
        <v>3308</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482</v>
      </c>
      <c r="H14" s="1167"/>
      <c r="I14" s="1167"/>
      <c r="J14" s="1168"/>
      <c r="K14" s="269">
        <v>14378</v>
      </c>
      <c r="L14" s="270">
        <v>2369</v>
      </c>
      <c r="M14" s="271">
        <v>6215</v>
      </c>
      <c r="N14" s="272">
        <v>-61.9</v>
      </c>
    </row>
    <row r="15" spans="1:16" ht="13.5" customHeight="1" x14ac:dyDescent="0.15">
      <c r="A15" s="250"/>
      <c r="B15" s="246"/>
      <c r="C15" s="246"/>
      <c r="D15" s="246"/>
      <c r="E15" s="246"/>
      <c r="F15" s="246"/>
      <c r="G15" s="1166" t="s">
        <v>483</v>
      </c>
      <c r="H15" s="1167"/>
      <c r="I15" s="1167"/>
      <c r="J15" s="1168"/>
      <c r="K15" s="269" t="s">
        <v>480</v>
      </c>
      <c r="L15" s="270" t="s">
        <v>480</v>
      </c>
      <c r="M15" s="271">
        <v>3213</v>
      </c>
      <c r="N15" s="272" t="s">
        <v>480</v>
      </c>
    </row>
    <row r="16" spans="1:16" x14ac:dyDescent="0.15">
      <c r="A16" s="250"/>
      <c r="B16" s="246"/>
      <c r="C16" s="246"/>
      <c r="D16" s="246"/>
      <c r="E16" s="246"/>
      <c r="F16" s="246"/>
      <c r="G16" s="1169" t="s">
        <v>484</v>
      </c>
      <c r="H16" s="1170"/>
      <c r="I16" s="1170"/>
      <c r="J16" s="1171"/>
      <c r="K16" s="270">
        <v>-46247</v>
      </c>
      <c r="L16" s="270">
        <v>-7621</v>
      </c>
      <c r="M16" s="271">
        <v>-15018</v>
      </c>
      <c r="N16" s="272">
        <v>-49.3</v>
      </c>
    </row>
    <row r="17" spans="1:16" x14ac:dyDescent="0.15">
      <c r="A17" s="250"/>
      <c r="B17" s="246"/>
      <c r="C17" s="246"/>
      <c r="D17" s="246"/>
      <c r="E17" s="246"/>
      <c r="F17" s="246"/>
      <c r="G17" s="1169" t="s">
        <v>173</v>
      </c>
      <c r="H17" s="1170"/>
      <c r="I17" s="1170"/>
      <c r="J17" s="1171"/>
      <c r="K17" s="270">
        <v>714090</v>
      </c>
      <c r="L17" s="270">
        <v>117681</v>
      </c>
      <c r="M17" s="271">
        <v>170662</v>
      </c>
      <c r="N17" s="272">
        <v>-31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10.71</v>
      </c>
      <c r="L21" s="283">
        <v>15.35</v>
      </c>
      <c r="M21" s="284">
        <v>-4.6399999999999997</v>
      </c>
      <c r="N21" s="251"/>
      <c r="O21" s="285"/>
      <c r="P21" s="281"/>
    </row>
    <row r="22" spans="1:16" s="286" customFormat="1" x14ac:dyDescent="0.15">
      <c r="A22" s="281"/>
      <c r="B22" s="251"/>
      <c r="C22" s="251"/>
      <c r="D22" s="251"/>
      <c r="E22" s="251"/>
      <c r="F22" s="251"/>
      <c r="G22" s="1163" t="s">
        <v>490</v>
      </c>
      <c r="H22" s="1164"/>
      <c r="I22" s="1164"/>
      <c r="J22" s="1165"/>
      <c r="K22" s="287">
        <v>93</v>
      </c>
      <c r="L22" s="288">
        <v>96.1</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388663</v>
      </c>
      <c r="L32" s="296">
        <v>64051</v>
      </c>
      <c r="M32" s="297">
        <v>102910</v>
      </c>
      <c r="N32" s="298">
        <v>-37.799999999999997</v>
      </c>
    </row>
    <row r="33" spans="1:16" ht="13.5" customHeight="1" x14ac:dyDescent="0.15">
      <c r="A33" s="250"/>
      <c r="B33" s="246"/>
      <c r="C33" s="246"/>
      <c r="D33" s="246"/>
      <c r="E33" s="246"/>
      <c r="F33" s="246"/>
      <c r="G33" s="1154" t="s">
        <v>495</v>
      </c>
      <c r="H33" s="1155"/>
      <c r="I33" s="1155"/>
      <c r="J33" s="1156"/>
      <c r="K33" s="296" t="s">
        <v>480</v>
      </c>
      <c r="L33" s="296" t="s">
        <v>480</v>
      </c>
      <c r="M33" s="297">
        <v>73</v>
      </c>
      <c r="N33" s="298" t="s">
        <v>480</v>
      </c>
    </row>
    <row r="34" spans="1:16" ht="27" customHeight="1" x14ac:dyDescent="0.15">
      <c r="A34" s="250"/>
      <c r="B34" s="246"/>
      <c r="C34" s="246"/>
      <c r="D34" s="246"/>
      <c r="E34" s="246"/>
      <c r="F34" s="246"/>
      <c r="G34" s="1154" t="s">
        <v>496</v>
      </c>
      <c r="H34" s="1155"/>
      <c r="I34" s="1155"/>
      <c r="J34" s="1156"/>
      <c r="K34" s="296" t="s">
        <v>480</v>
      </c>
      <c r="L34" s="296" t="s">
        <v>480</v>
      </c>
      <c r="M34" s="297">
        <v>271</v>
      </c>
      <c r="N34" s="298" t="s">
        <v>480</v>
      </c>
    </row>
    <row r="35" spans="1:16" ht="27" customHeight="1" x14ac:dyDescent="0.15">
      <c r="A35" s="250"/>
      <c r="B35" s="246"/>
      <c r="C35" s="246"/>
      <c r="D35" s="246"/>
      <c r="E35" s="246"/>
      <c r="F35" s="246"/>
      <c r="G35" s="1154" t="s">
        <v>497</v>
      </c>
      <c r="H35" s="1155"/>
      <c r="I35" s="1155"/>
      <c r="J35" s="1156"/>
      <c r="K35" s="296">
        <v>105433</v>
      </c>
      <c r="L35" s="296">
        <v>17375</v>
      </c>
      <c r="M35" s="297">
        <v>22640</v>
      </c>
      <c r="N35" s="298">
        <v>-23.3</v>
      </c>
    </row>
    <row r="36" spans="1:16" ht="27" customHeight="1" x14ac:dyDescent="0.15">
      <c r="A36" s="250"/>
      <c r="B36" s="246"/>
      <c r="C36" s="246"/>
      <c r="D36" s="246"/>
      <c r="E36" s="246"/>
      <c r="F36" s="246"/>
      <c r="G36" s="1154" t="s">
        <v>498</v>
      </c>
      <c r="H36" s="1155"/>
      <c r="I36" s="1155"/>
      <c r="J36" s="1156"/>
      <c r="K36" s="296">
        <v>2862</v>
      </c>
      <c r="L36" s="296">
        <v>472</v>
      </c>
      <c r="M36" s="297">
        <v>4886</v>
      </c>
      <c r="N36" s="298">
        <v>-90.3</v>
      </c>
    </row>
    <row r="37" spans="1:16" ht="13.5" customHeight="1" x14ac:dyDescent="0.15">
      <c r="A37" s="250"/>
      <c r="B37" s="246"/>
      <c r="C37" s="246"/>
      <c r="D37" s="246"/>
      <c r="E37" s="246"/>
      <c r="F37" s="246"/>
      <c r="G37" s="1154" t="s">
        <v>499</v>
      </c>
      <c r="H37" s="1155"/>
      <c r="I37" s="1155"/>
      <c r="J37" s="1156"/>
      <c r="K37" s="296">
        <v>224</v>
      </c>
      <c r="L37" s="296">
        <v>37</v>
      </c>
      <c r="M37" s="297">
        <v>1587</v>
      </c>
      <c r="N37" s="298">
        <v>-97.7</v>
      </c>
    </row>
    <row r="38" spans="1:16" ht="27" customHeight="1" x14ac:dyDescent="0.15">
      <c r="A38" s="250"/>
      <c r="B38" s="246"/>
      <c r="C38" s="246"/>
      <c r="D38" s="246"/>
      <c r="E38" s="246"/>
      <c r="F38" s="246"/>
      <c r="G38" s="1157" t="s">
        <v>500</v>
      </c>
      <c r="H38" s="1158"/>
      <c r="I38" s="1158"/>
      <c r="J38" s="1159"/>
      <c r="K38" s="299" t="s">
        <v>480</v>
      </c>
      <c r="L38" s="299" t="s">
        <v>480</v>
      </c>
      <c r="M38" s="300">
        <v>17</v>
      </c>
      <c r="N38" s="301" t="s">
        <v>480</v>
      </c>
      <c r="O38" s="295"/>
    </row>
    <row r="39" spans="1:16" x14ac:dyDescent="0.15">
      <c r="A39" s="250"/>
      <c r="B39" s="246"/>
      <c r="C39" s="246"/>
      <c r="D39" s="246"/>
      <c r="E39" s="246"/>
      <c r="F39" s="246"/>
      <c r="G39" s="1157" t="s">
        <v>501</v>
      </c>
      <c r="H39" s="1158"/>
      <c r="I39" s="1158"/>
      <c r="J39" s="1159"/>
      <c r="K39" s="302">
        <v>-18655</v>
      </c>
      <c r="L39" s="302">
        <v>-3074</v>
      </c>
      <c r="M39" s="303">
        <v>-4567</v>
      </c>
      <c r="N39" s="304">
        <v>-32.700000000000003</v>
      </c>
      <c r="O39" s="295"/>
    </row>
    <row r="40" spans="1:16" ht="27" customHeight="1" x14ac:dyDescent="0.15">
      <c r="A40" s="250"/>
      <c r="B40" s="246"/>
      <c r="C40" s="246"/>
      <c r="D40" s="246"/>
      <c r="E40" s="246"/>
      <c r="F40" s="246"/>
      <c r="G40" s="1154" t="s">
        <v>502</v>
      </c>
      <c r="H40" s="1155"/>
      <c r="I40" s="1155"/>
      <c r="J40" s="1156"/>
      <c r="K40" s="302">
        <v>-376429</v>
      </c>
      <c r="L40" s="302">
        <v>-62035</v>
      </c>
      <c r="M40" s="303">
        <v>-91042</v>
      </c>
      <c r="N40" s="304">
        <v>-31.9</v>
      </c>
      <c r="O40" s="295"/>
    </row>
    <row r="41" spans="1:16" x14ac:dyDescent="0.15">
      <c r="A41" s="250"/>
      <c r="B41" s="246"/>
      <c r="C41" s="246"/>
      <c r="D41" s="246"/>
      <c r="E41" s="246"/>
      <c r="F41" s="246"/>
      <c r="G41" s="1160" t="s">
        <v>284</v>
      </c>
      <c r="H41" s="1161"/>
      <c r="I41" s="1161"/>
      <c r="J41" s="1162"/>
      <c r="K41" s="296">
        <v>102098</v>
      </c>
      <c r="L41" s="302">
        <v>16826</v>
      </c>
      <c r="M41" s="303">
        <v>36776</v>
      </c>
      <c r="N41" s="304">
        <v>-54.2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334826</v>
      </c>
      <c r="J51" s="322">
        <v>52024</v>
      </c>
      <c r="K51" s="323">
        <v>-42.4</v>
      </c>
      <c r="L51" s="324">
        <v>146641</v>
      </c>
      <c r="M51" s="325">
        <v>0.3</v>
      </c>
      <c r="N51" s="326">
        <v>-42.7</v>
      </c>
    </row>
    <row r="52" spans="1:14" x14ac:dyDescent="0.15">
      <c r="A52" s="250"/>
      <c r="B52" s="246"/>
      <c r="C52" s="246"/>
      <c r="D52" s="246"/>
      <c r="E52" s="246"/>
      <c r="F52" s="246"/>
      <c r="G52" s="327"/>
      <c r="H52" s="328" t="s">
        <v>513</v>
      </c>
      <c r="I52" s="329">
        <v>295403</v>
      </c>
      <c r="J52" s="330">
        <v>45899</v>
      </c>
      <c r="K52" s="331">
        <v>-39.200000000000003</v>
      </c>
      <c r="L52" s="332">
        <v>68142</v>
      </c>
      <c r="M52" s="333">
        <v>-9.6999999999999993</v>
      </c>
      <c r="N52" s="334">
        <v>-29.5</v>
      </c>
    </row>
    <row r="53" spans="1:14" x14ac:dyDescent="0.15">
      <c r="A53" s="250"/>
      <c r="B53" s="246"/>
      <c r="C53" s="246"/>
      <c r="D53" s="246"/>
      <c r="E53" s="246"/>
      <c r="F53" s="246"/>
      <c r="G53" s="312" t="s">
        <v>514</v>
      </c>
      <c r="H53" s="313"/>
      <c r="I53" s="321">
        <v>484741</v>
      </c>
      <c r="J53" s="322">
        <v>76241</v>
      </c>
      <c r="K53" s="323">
        <v>46.5</v>
      </c>
      <c r="L53" s="324">
        <v>174587</v>
      </c>
      <c r="M53" s="325">
        <v>19.100000000000001</v>
      </c>
      <c r="N53" s="326">
        <v>27.4</v>
      </c>
    </row>
    <row r="54" spans="1:14" x14ac:dyDescent="0.15">
      <c r="A54" s="250"/>
      <c r="B54" s="246"/>
      <c r="C54" s="246"/>
      <c r="D54" s="246"/>
      <c r="E54" s="246"/>
      <c r="F54" s="246"/>
      <c r="G54" s="327"/>
      <c r="H54" s="328" t="s">
        <v>513</v>
      </c>
      <c r="I54" s="329">
        <v>449040</v>
      </c>
      <c r="J54" s="330">
        <v>70626</v>
      </c>
      <c r="K54" s="331">
        <v>53.9</v>
      </c>
      <c r="L54" s="332">
        <v>79695</v>
      </c>
      <c r="M54" s="333">
        <v>17</v>
      </c>
      <c r="N54" s="334">
        <v>36.9</v>
      </c>
    </row>
    <row r="55" spans="1:14" x14ac:dyDescent="0.15">
      <c r="A55" s="250"/>
      <c r="B55" s="246"/>
      <c r="C55" s="246"/>
      <c r="D55" s="246"/>
      <c r="E55" s="246"/>
      <c r="F55" s="246"/>
      <c r="G55" s="312" t="s">
        <v>515</v>
      </c>
      <c r="H55" s="313"/>
      <c r="I55" s="321">
        <v>543104</v>
      </c>
      <c r="J55" s="322">
        <v>86897</v>
      </c>
      <c r="K55" s="323">
        <v>14</v>
      </c>
      <c r="L55" s="324">
        <v>175675</v>
      </c>
      <c r="M55" s="325">
        <v>0.6</v>
      </c>
      <c r="N55" s="326">
        <v>13.4</v>
      </c>
    </row>
    <row r="56" spans="1:14" x14ac:dyDescent="0.15">
      <c r="A56" s="250"/>
      <c r="B56" s="246"/>
      <c r="C56" s="246"/>
      <c r="D56" s="246"/>
      <c r="E56" s="246"/>
      <c r="F56" s="246"/>
      <c r="G56" s="327"/>
      <c r="H56" s="328" t="s">
        <v>513</v>
      </c>
      <c r="I56" s="329">
        <v>315438</v>
      </c>
      <c r="J56" s="330">
        <v>50470</v>
      </c>
      <c r="K56" s="331">
        <v>-28.5</v>
      </c>
      <c r="L56" s="332">
        <v>87698</v>
      </c>
      <c r="M56" s="333">
        <v>10</v>
      </c>
      <c r="N56" s="334">
        <v>-38.5</v>
      </c>
    </row>
    <row r="57" spans="1:14" x14ac:dyDescent="0.15">
      <c r="A57" s="250"/>
      <c r="B57" s="246"/>
      <c r="C57" s="246"/>
      <c r="D57" s="246"/>
      <c r="E57" s="246"/>
      <c r="F57" s="246"/>
      <c r="G57" s="312" t="s">
        <v>516</v>
      </c>
      <c r="H57" s="313"/>
      <c r="I57" s="321">
        <v>689986</v>
      </c>
      <c r="J57" s="322">
        <v>112138</v>
      </c>
      <c r="K57" s="323">
        <v>29</v>
      </c>
      <c r="L57" s="324">
        <v>162193</v>
      </c>
      <c r="M57" s="325">
        <v>-7.7</v>
      </c>
      <c r="N57" s="326">
        <v>36.700000000000003</v>
      </c>
    </row>
    <row r="58" spans="1:14" x14ac:dyDescent="0.15">
      <c r="A58" s="250"/>
      <c r="B58" s="246"/>
      <c r="C58" s="246"/>
      <c r="D58" s="246"/>
      <c r="E58" s="246"/>
      <c r="F58" s="246"/>
      <c r="G58" s="327"/>
      <c r="H58" s="328" t="s">
        <v>513</v>
      </c>
      <c r="I58" s="329">
        <v>341145</v>
      </c>
      <c r="J58" s="330">
        <v>55444</v>
      </c>
      <c r="K58" s="331">
        <v>9.9</v>
      </c>
      <c r="L58" s="332">
        <v>79985</v>
      </c>
      <c r="M58" s="333">
        <v>-8.8000000000000007</v>
      </c>
      <c r="N58" s="334">
        <v>18.7</v>
      </c>
    </row>
    <row r="59" spans="1:14" x14ac:dyDescent="0.15">
      <c r="A59" s="250"/>
      <c r="B59" s="246"/>
      <c r="C59" s="246"/>
      <c r="D59" s="246"/>
      <c r="E59" s="246"/>
      <c r="F59" s="246"/>
      <c r="G59" s="312" t="s">
        <v>517</v>
      </c>
      <c r="H59" s="313"/>
      <c r="I59" s="321">
        <v>654455</v>
      </c>
      <c r="J59" s="322">
        <v>107853</v>
      </c>
      <c r="K59" s="323">
        <v>-3.8</v>
      </c>
      <c r="L59" s="324">
        <v>168868</v>
      </c>
      <c r="M59" s="325">
        <v>4.0999999999999996</v>
      </c>
      <c r="N59" s="326">
        <v>-7.9</v>
      </c>
    </row>
    <row r="60" spans="1:14" x14ac:dyDescent="0.15">
      <c r="A60" s="250"/>
      <c r="B60" s="246"/>
      <c r="C60" s="246"/>
      <c r="D60" s="246"/>
      <c r="E60" s="246"/>
      <c r="F60" s="246"/>
      <c r="G60" s="327"/>
      <c r="H60" s="328" t="s">
        <v>513</v>
      </c>
      <c r="I60" s="335">
        <v>413316</v>
      </c>
      <c r="J60" s="330">
        <v>68114</v>
      </c>
      <c r="K60" s="331">
        <v>22.9</v>
      </c>
      <c r="L60" s="332">
        <v>79360</v>
      </c>
      <c r="M60" s="333">
        <v>-0.8</v>
      </c>
      <c r="N60" s="334">
        <v>23.7</v>
      </c>
    </row>
    <row r="61" spans="1:14" x14ac:dyDescent="0.15">
      <c r="A61" s="250"/>
      <c r="B61" s="246"/>
      <c r="C61" s="246"/>
      <c r="D61" s="246"/>
      <c r="E61" s="246"/>
      <c r="F61" s="246"/>
      <c r="G61" s="312" t="s">
        <v>518</v>
      </c>
      <c r="H61" s="336"/>
      <c r="I61" s="337">
        <v>541422</v>
      </c>
      <c r="J61" s="338">
        <v>87031</v>
      </c>
      <c r="K61" s="339">
        <v>8.6999999999999993</v>
      </c>
      <c r="L61" s="340">
        <v>165593</v>
      </c>
      <c r="M61" s="341">
        <v>3.3</v>
      </c>
      <c r="N61" s="326">
        <v>5.4</v>
      </c>
    </row>
    <row r="62" spans="1:14" x14ac:dyDescent="0.15">
      <c r="A62" s="250"/>
      <c r="B62" s="246"/>
      <c r="C62" s="246"/>
      <c r="D62" s="246"/>
      <c r="E62" s="246"/>
      <c r="F62" s="246"/>
      <c r="G62" s="327"/>
      <c r="H62" s="328" t="s">
        <v>513</v>
      </c>
      <c r="I62" s="329">
        <v>362868</v>
      </c>
      <c r="J62" s="330">
        <v>58111</v>
      </c>
      <c r="K62" s="331">
        <v>3.8</v>
      </c>
      <c r="L62" s="332">
        <v>78976</v>
      </c>
      <c r="M62" s="333">
        <v>1.5</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78.989999999999995</v>
      </c>
      <c r="G47" s="12">
        <v>98.19</v>
      </c>
      <c r="H47" s="12">
        <v>118.96</v>
      </c>
      <c r="I47" s="12">
        <v>133.58000000000001</v>
      </c>
      <c r="J47" s="13">
        <v>147.94</v>
      </c>
    </row>
    <row r="48" spans="2:10" ht="57.75" customHeight="1" x14ac:dyDescent="0.15">
      <c r="B48" s="14"/>
      <c r="C48" s="1174" t="s">
        <v>4</v>
      </c>
      <c r="D48" s="1174"/>
      <c r="E48" s="1175"/>
      <c r="F48" s="15">
        <v>3.03</v>
      </c>
      <c r="G48" s="16">
        <v>3.73</v>
      </c>
      <c r="H48" s="16">
        <v>6.36</v>
      </c>
      <c r="I48" s="16">
        <v>6.47</v>
      </c>
      <c r="J48" s="17">
        <v>3.91</v>
      </c>
    </row>
    <row r="49" spans="2:10" ht="57.75" customHeight="1" thickBot="1" x14ac:dyDescent="0.2">
      <c r="B49" s="18"/>
      <c r="C49" s="1176" t="s">
        <v>5</v>
      </c>
      <c r="D49" s="1176"/>
      <c r="E49" s="1177"/>
      <c r="F49" s="19">
        <v>23.12</v>
      </c>
      <c r="G49" s="20">
        <v>19.37</v>
      </c>
      <c r="H49" s="20">
        <v>20.170000000000002</v>
      </c>
      <c r="I49" s="20">
        <v>17.62</v>
      </c>
      <c r="J49" s="21">
        <v>8.34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2024-03-29T08:01:01Z</dcterms:modified>
</cp:coreProperties>
</file>